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32760" yWindow="32760" windowWidth="19440" windowHeight="13890" tabRatio="785" activeTab="7"/>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3'!$A$25:$U$34</definedName>
    <definedName name="DisabledT1_1">'Стр. 3'!$A$37:$U$45</definedName>
    <definedName name="DisabledT1_1P">'Стр. 3'!$Q$37:$U$45</definedName>
    <definedName name="DisabledT1_2">'Стр. 3'!$A$48:$U$55</definedName>
    <definedName name="DisabledT1_2P">'Стр. 3'!$Q$48:$U$55</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7'!$A$7:$N$36</definedName>
    <definedName name="DisabledT13C">'Стр. 7'!$A$6:$N$36</definedName>
    <definedName name="DisabledT14">'Стр. 7'!$A$41:$N$51</definedName>
    <definedName name="DisabledT14C">'Стр. 7'!$A$39:$N$51</definedName>
    <definedName name="DisabledT15">'Стр. 8'!$A$8:$I$36</definedName>
    <definedName name="DisabledT15C">'Стр. 8'!$A$5:$I$36</definedName>
    <definedName name="DisabledT1P">'Стр. 3'!$Q$25:$U$34</definedName>
    <definedName name="DisabledT2">'Стр. 3'!$A$58:$U$64</definedName>
    <definedName name="DisabledT2C">'Стр. 3'!$A$57:$U$64</definedName>
    <definedName name="DisabledT3">'Стр. 4'!$A$8:$Q$15</definedName>
    <definedName name="DisabledT3_1">'Стр. 4'!$A$18:$Q$24</definedName>
    <definedName name="DisabledT3_1P">'Стр. 4'!$N$18:$Q$24</definedName>
    <definedName name="DisabledT3P">'Стр. 4'!$N$8:$Q$15</definedName>
    <definedName name="DisabledT4">'Стр. 4'!$A$27:$Q$33</definedName>
    <definedName name="DisabledT4P">'Стр. 4'!$N$27:$Q$33</definedName>
    <definedName name="DisabledT5">'Стр. 4'!$A$56:$Q$62</definedName>
    <definedName name="DisabledT5C">'Стр. 4'!$A$55:$Q$62</definedName>
    <definedName name="DisabledT5N">'Стр. 4'!$A$36:$Q$42</definedName>
    <definedName name="DisabledT5NP">'Стр. 4'!$N$36:$Q$42</definedName>
    <definedName name="DisabledT6">'Стр. 5'!$A$9:$R$16</definedName>
    <definedName name="DisabledT6N">'Стр. 4'!$A$46:$Q$52</definedName>
    <definedName name="DisabledT6NP">'Стр. 4'!$N$46:$Q$52</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3'!$L$36</definedName>
    <definedName name="NothingT1_2">'Стр. 3'!$L$47</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7'!$K$40</definedName>
    <definedName name="NothingT15">'Стр. 8'!$G$7</definedName>
    <definedName name="NothingT2">'Стр. 3'!$L$57</definedName>
    <definedName name="NothingT3">'Стр. 4'!$L$7</definedName>
    <definedName name="NothingT3_1">'Стр. 4'!$L$17</definedName>
    <definedName name="NothingT4">'Стр. 4'!$L$26</definedName>
    <definedName name="NothingT5">'Стр. 4'!$L$55</definedName>
    <definedName name="NothingT5N">'Стр. 4'!$L$35</definedName>
    <definedName name="NothingT6">'Стр. 5'!$L$8</definedName>
    <definedName name="NothingT6N">'Стр. 4'!$L$45</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3'!$Q$30:$U$34</definedName>
    <definedName name="PartialT1_1">'Стр. 3'!$Q$42:$U$45</definedName>
    <definedName name="PartialT1_2">'Стр. 3'!$Q$53:$U$55</definedName>
    <definedName name="PartialT10">'Стр. 6'!$N$26:$Q$28</definedName>
    <definedName name="PartialT11">'Стр. 6'!$N$36:$Q$43</definedName>
    <definedName name="PartialT12N">'Стр. 6'!$P$15:$Q$18</definedName>
    <definedName name="PartialT3">'Стр. 4'!$N$13:$Q$15</definedName>
    <definedName name="PartialT3_1">'Стр. 4'!$N$23:$Q$24</definedName>
    <definedName name="PartialT4">'Стр. 4'!$N$32:$Q$33</definedName>
    <definedName name="PartialT5N">'Стр. 4'!$N$41:$Q$42</definedName>
    <definedName name="PartialT6">'Стр. 5'!$O$14:$R$16</definedName>
    <definedName name="PartialT6N">'Стр. 4'!$N$51:$Q$52</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3'!$A$30:$U$34</definedName>
    <definedName name="Table1_1">'Стр. 3'!$A$42:$U$45</definedName>
    <definedName name="Table1_2">'Стр. 3'!$A$53:$U$55</definedName>
    <definedName name="Table10">'Стр. 6'!$A$26:$Q$28</definedName>
    <definedName name="Table11">'Стр. 6'!$A$36:$Q$43</definedName>
    <definedName name="Table12">'Стр. 6'!$A$51:$Q$55</definedName>
    <definedName name="Table12N">'Стр. 6'!$A$15:$Q$18</definedName>
    <definedName name="Table13">'Стр. 7'!$A$32:$N$35</definedName>
    <definedName name="Table13_1">'Стр. 7'!$A$14:$N$30</definedName>
    <definedName name="Table13_2">'Стр. 7'!$A$31:$N$35</definedName>
    <definedName name="Table13P1">'Стр. 7'!$M$15:$N$30</definedName>
    <definedName name="Table13P2">'Стр. 7'!$M$32:$N$35</definedName>
    <definedName name="Table14">'Стр. 7'!$A$46:$N$51</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3'!$A$63:$U$64</definedName>
    <definedName name="Table3">'Стр. 4'!$A$13:$Q$15</definedName>
    <definedName name="Table3_1">'Стр. 4'!$A$23:$Q$24</definedName>
    <definedName name="Table4">'Стр. 4'!$A$32:$Q$33</definedName>
    <definedName name="Table5">'Стр. 4'!$A$61:$Q$62</definedName>
    <definedName name="Table5N">'Стр. 4'!$A$41:$Q$42</definedName>
    <definedName name="Table6">'Стр. 5'!$A$14:$R$16</definedName>
    <definedName name="Table6N">'Стр. 4'!$A$51:$Q$52</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N36" i="12" l="1"/>
  <c r="A33" i="2"/>
  <c r="A44" i="2"/>
  <c r="J15" i="2"/>
  <c r="J13" i="2"/>
  <c r="A14" i="8"/>
  <c r="A32" i="2"/>
  <c r="A15" i="8"/>
  <c r="A34" i="2"/>
  <c r="A16" i="9"/>
  <c r="A27" i="9"/>
  <c r="A38" i="9"/>
  <c r="A49" i="9"/>
  <c r="A42" i="8"/>
  <c r="A52" i="8"/>
  <c r="A55" i="2"/>
  <c r="A45" i="2"/>
  <c r="A35" i="12"/>
  <c r="A33" i="8"/>
  <c r="A24" i="8"/>
  <c r="A55" i="10"/>
  <c r="A43" i="10"/>
  <c r="A28" i="10"/>
  <c r="A18" i="10"/>
  <c r="A36" i="7"/>
  <c r="A29" i="7"/>
  <c r="A24" i="7"/>
  <c r="A18" i="7"/>
  <c r="A51" i="12"/>
  <c r="B18" i="1"/>
  <c r="A17" i="10"/>
  <c r="A16" i="10"/>
  <c r="A64" i="2"/>
  <c r="A62" i="8"/>
  <c r="D2" i="7"/>
  <c r="A16" i="7"/>
  <c r="A17" i="7"/>
  <c r="A21" i="7"/>
  <c r="A22" i="7"/>
  <c r="A23" i="7"/>
  <c r="A27" i="7"/>
  <c r="A28" i="7"/>
  <c r="A35" i="7"/>
  <c r="G2" i="12"/>
  <c r="A32" i="12"/>
  <c r="A33" i="12"/>
  <c r="A34" i="12"/>
  <c r="M36" i="12"/>
  <c r="A47" i="12"/>
  <c r="A48" i="12"/>
  <c r="A49" i="12"/>
  <c r="A50" i="12"/>
  <c r="G2" i="10"/>
  <c r="A27" i="10"/>
  <c r="A37" i="10"/>
  <c r="A38" i="10"/>
  <c r="A39" i="10"/>
  <c r="A40" i="10"/>
  <c r="A41" i="10"/>
  <c r="A42" i="10"/>
  <c r="A52" i="10"/>
  <c r="A53" i="10"/>
  <c r="A54" i="10"/>
  <c r="G2" i="9"/>
  <c r="A15" i="9"/>
  <c r="A25" i="9"/>
  <c r="A26" i="9"/>
  <c r="A36" i="9"/>
  <c r="A37" i="9"/>
  <c r="A47" i="9"/>
  <c r="A48" i="9"/>
  <c r="G2" i="8"/>
  <c r="I2" i="2"/>
  <c r="A31" i="2"/>
  <c r="A43" i="2"/>
  <c r="A54"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6"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7"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7"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8"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8"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7"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8"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8"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8"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9"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7"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8"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8" authorId="1">
      <text>
        <r>
          <rPr>
            <sz val="10"/>
            <color indexed="81"/>
            <rFont val="Tahoma"/>
            <family val="2"/>
            <charset val="204"/>
          </rPr>
          <t>Посочва се общината, в която е деклариран имота.</t>
        </r>
      </text>
    </comment>
    <comment ref="J58" authorId="1">
      <text>
        <r>
          <rPr>
            <sz val="10"/>
            <color indexed="81"/>
            <rFont val="Tahoma"/>
            <family val="2"/>
            <charset val="204"/>
          </rPr>
          <t>Площта се посочва в кв. м.</t>
        </r>
      </text>
    </comment>
    <comment ref="K58"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8" authorId="1">
      <text>
        <r>
          <rPr>
            <sz val="10"/>
            <color indexed="81"/>
            <rFont val="Tahoma"/>
            <family val="2"/>
            <charset val="204"/>
          </rPr>
          <t>Посочва се видът на сделката /продажба, замяна, дарение и други/</t>
        </r>
      </text>
    </comment>
    <comment ref="O59"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7"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8"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6"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7"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5"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6"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6"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6"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7"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5"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0"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<sst xmlns="http://schemas.openxmlformats.org/spreadsheetml/2006/main" count="2122" uniqueCount="1096">
  <si>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</si>
  <si>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</si>
  <si>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</si>
  <si>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</si>
  <si>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</si>
  <si>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</si>
  <si>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</si>
  <si>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</si>
  <si>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</si>
  <si>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</si>
  <si>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</si>
  <si>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</si>
  <si>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</si>
  <si>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</si>
  <si>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</si>
  <si>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</si>
  <si>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</si>
  <si>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</si>
  <si>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</si>
  <si>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</si>
  <si>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</si>
  <si>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</si>
  <si>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</si>
  <si>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</si>
  <si>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</si>
  <si>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</si>
  <si>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</si>
  <si>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</si>
  <si>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</si>
  <si>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</si>
  <si>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</si>
  <si>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</si>
  <si>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</si>
  <si>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</si>
  <si>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</si>
  <si>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</si>
  <si>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</si>
  <si>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</si>
  <si>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</si>
  <si>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</si>
  <si>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</si>
  <si>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</si>
  <si>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</si>
  <si>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</si>
  <si>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</si>
  <si>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</si>
  <si>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</si>
  <si>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</si>
  <si>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</si>
  <si>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</si>
  <si>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</si>
  <si>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</si>
  <si>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</si>
  <si>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</si>
  <si>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</si>
  <si>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</si>
  <si>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</si>
  <si>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</si>
  <si>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</si>
  <si>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</si>
  <si>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</si>
  <si>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</si>
  <si>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</si>
  <si>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</si>
  <si>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</si>
  <si>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</si>
  <si>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</si>
  <si>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</si>
  <si>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</si>
  <si>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</si>
  <si>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</si>
  <si>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</si>
  <si>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</si>
  <si>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</si>
  <si>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</si>
  <si>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</si>
  <si>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</si>
  <si>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</si>
  <si>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</si>
  <si>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</si>
  <si>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</si>
  <si>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</si>
  <si>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</si>
  <si>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</si>
  <si>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</si>
  <si>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</si>
  <si>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</si>
  <si>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</si>
  <si>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</si>
  <si>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</si>
  <si>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</si>
  <si>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</si>
  <si>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</si>
  <si>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</si>
  <si>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</si>
  <si>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</si>
  <si>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</si>
  <si>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</si>
  <si>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</si>
  <si>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</si>
  <si>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</si>
  <si>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</si>
  <si>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</si>
  <si>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</si>
  <si>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</si>
  <si>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</si>
  <si>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</si>
  <si>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</si>
  <si>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</si>
  <si>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</si>
  <si>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</si>
  <si>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</si>
  <si>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</si>
  <si>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</si>
  <si>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</si>
  <si>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</si>
  <si>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</si>
  <si>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</si>
  <si>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</si>
  <si>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</si>
  <si>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</si>
  <si>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</si>
  <si>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</si>
  <si>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</si>
  <si>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</si>
  <si>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</si>
  <si>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</si>
  <si>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</si>
  <si>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</si>
  <si>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</si>
  <si>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</si>
  <si>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</si>
  <si>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</si>
  <si>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</si>
  <si>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</si>
  <si>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</si>
  <si>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</si>
  <si>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</si>
  <si>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</si>
  <si>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</si>
  <si>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</si>
  <si>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</si>
  <si>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</si>
  <si>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</si>
  <si>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</si>
  <si>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</si>
  <si>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</si>
  <si>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</si>
  <si>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</si>
  <si>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</si>
  <si>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</si>
  <si>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</si>
  <si>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</si>
  <si>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</si>
  <si>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</si>
  <si>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</si>
  <si>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</si>
  <si>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</si>
  <si>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</si>
  <si>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</si>
  <si>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</si>
  <si>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</si>
  <si>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</si>
  <si>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</si>
  <si>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</si>
  <si>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</si>
  <si>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</si>
  <si>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</si>
  <si>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</si>
  <si>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</si>
  <si>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</si>
  <si>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</si>
  <si>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</si>
  <si>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</si>
  <si>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</si>
  <si>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</si>
  <si>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</si>
  <si>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</si>
  <si>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</si>
  <si>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</si>
  <si>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</si>
  <si>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</si>
  <si>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</si>
  <si>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</si>
  <si>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</si>
  <si>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</si>
  <si>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</si>
  <si>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</si>
  <si>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</si>
  <si>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</si>
  <si>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</si>
  <si>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</si>
  <si>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</si>
  <si>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</si>
  <si>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</si>
  <si>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</si>
  <si>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</si>
  <si>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</si>
  <si>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</si>
  <si>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</si>
  <si>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</si>
  <si>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</si>
  <si>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</si>
  <si>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</si>
  <si>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</si>
  <si>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</si>
  <si>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</si>
  <si>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</si>
  <si>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</si>
  <si>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</si>
  <si>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</si>
  <si>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</si>
  <si>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</si>
  <si>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</si>
  <si>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</si>
  <si>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</si>
  <si>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</si>
  <si>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</si>
  <si>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</si>
  <si>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</si>
  <si>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</si>
  <si>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</si>
  <si>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</si>
  <si>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</si>
  <si>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</si>
  <si>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</si>
  <si>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</si>
  <si>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</si>
  <si>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</si>
  <si>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</si>
  <si>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</si>
  <si>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</si>
  <si>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</si>
  <si>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</si>
  <si>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</si>
  <si>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</si>
  <si>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</si>
  <si>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</si>
  <si>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</si>
  <si>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</si>
  <si>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</si>
  <si>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</si>
  <si>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</si>
  <si>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</si>
  <si>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</si>
  <si>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</si>
  <si>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</si>
  <si>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</si>
  <si>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</si>
  <si>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</si>
  <si>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</si>
  <si>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</si>
  <si>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</si>
  <si>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</si>
  <si>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</si>
  <si>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</si>
  <si>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</si>
  <si>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</si>
  <si>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</si>
  <si>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</si>
  <si>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</si>
  <si>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</si>
  <si>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</si>
  <si>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</si>
  <si>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</si>
  <si>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</si>
  <si>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</si>
  <si>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</si>
  <si>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</si>
  <si>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</si>
  <si>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</si>
  <si>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</si>
  <si>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</si>
  <si>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</si>
  <si>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</si>
  <si>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</si>
  <si>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</si>
  <si>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</si>
  <si>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</si>
  <si>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</si>
  <si>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</si>
  <si>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</si>
  <si>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</si>
  <si>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</si>
  <si>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</si>
  <si>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</si>
  <si>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</si>
  <si>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</si>
  <si>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</si>
  <si>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</si>
  <si>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</si>
  <si>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</si>
  <si>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</si>
  <si>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</si>
  <si>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</si>
  <si>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</si>
  <si>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</si>
  <si>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</si>
  <si>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</si>
  <si>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</si>
  <si>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</si>
  <si>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</si>
  <si>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</si>
  <si>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</si>
  <si>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</si>
  <si>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</si>
  <si>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</si>
  <si>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</si>
  <si>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</si>
  <si>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</si>
  <si>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</si>
  <si>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</si>
  <si>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</si>
  <si>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</si>
  <si>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</si>
  <si>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</si>
  <si>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</si>
  <si>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</si>
  <si>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</si>
  <si>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</si>
  <si>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</si>
  <si>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</si>
  <si>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</si>
  <si>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</si>
  <si>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</si>
  <si>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</si>
  <si>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</si>
  <si>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</si>
  <si>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</si>
  <si>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</si>
  <si>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</si>
  <si>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</si>
  <si>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</si>
  <si>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</si>
  <si>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</si>
  <si>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</si>
  <si>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</si>
  <si>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</si>
  <si>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</si>
  <si>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</si>
  <si>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</si>
  <si>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</si>
  <si>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</si>
  <si>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</si>
  <si>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</si>
  <si>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</si>
  <si>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</si>
  <si>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</si>
  <si>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</si>
  <si>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</si>
  <si>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</si>
  <si>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</si>
  <si>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</si>
  <si>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</si>
  <si>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</si>
  <si>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</si>
  <si>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</si>
  <si>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</si>
  <si>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</si>
  <si>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</si>
  <si>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</si>
  <si>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</si>
  <si>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</si>
  <si>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</si>
  <si>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</si>
  <si>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</si>
  <si>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</si>
  <si>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</si>
  <si>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</si>
  <si>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</si>
  <si>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</si>
  <si>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</si>
  <si>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</si>
  <si>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</si>
  <si>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</si>
  <si>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</si>
  <si>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</si>
  <si>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</si>
  <si>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</si>
  <si>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</si>
  <si>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</si>
  <si>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</si>
  <si>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</si>
  <si>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</si>
  <si>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</si>
  <si>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</si>
  <si>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</si>
  <si>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</si>
  <si>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</si>
  <si>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</si>
  <si>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</si>
  <si>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</si>
  <si>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</si>
  <si>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</si>
  <si>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</si>
  <si>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</si>
  <si>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</si>
  <si>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</si>
  <si>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</si>
  <si>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</si>
  <si>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</si>
  <si>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</si>
  <si>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</si>
  <si>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</si>
  <si>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</si>
  <si>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</si>
  <si>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</si>
  <si>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</si>
  <si>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</si>
  <si>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</si>
  <si>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</si>
  <si>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</si>
  <si>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</si>
  <si>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</si>
  <si>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</si>
  <si>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</si>
  <si>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</si>
  <si>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</si>
  <si>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</si>
  <si>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</si>
  <si>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</si>
  <si>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</si>
  <si>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</si>
  <si>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</si>
  <si>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</si>
  <si>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</si>
  <si>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</si>
  <si>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</si>
  <si>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</si>
  <si>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</si>
  <si>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</si>
  <si>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</si>
  <si>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</si>
  <si>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</si>
  <si>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</si>
  <si>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</si>
  <si>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</si>
  <si>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</si>
  <si>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</si>
  <si>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</si>
  <si>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</si>
  <si>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</si>
  <si>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</si>
  <si>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</si>
  <si>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</si>
  <si>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</si>
  <si>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</si>
  <si>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</si>
  <si>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</si>
  <si>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</si>
  <si>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</si>
  <si>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</si>
  <si>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</si>
  <si>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</si>
  <si>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</si>
  <si>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</si>
  <si>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</si>
  <si>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</si>
  <si>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</si>
  <si>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</si>
  <si>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</si>
  <si>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</si>
  <si>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</si>
  <si>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</si>
  <si>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</si>
  <si>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</si>
  <si>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</si>
  <si>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</si>
  <si>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</si>
  <si>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</si>
  <si>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</si>
  <si>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</si>
  <si>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</si>
  <si>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</si>
  <si>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</si>
  <si>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</si>
  <si>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</si>
  <si>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</si>
  <si>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</si>
  <si>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</si>
  <si>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</si>
  <si>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</si>
  <si>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</si>
  <si>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</si>
  <si>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</si>
  <si>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</si>
  <si>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</si>
  <si>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</si>
  <si>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</si>
  <si>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</si>
  <si>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</si>
  <si>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</si>
  <si>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</si>
  <si>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</si>
  <si>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</si>
  <si>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</si>
  <si>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</si>
  <si>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</si>
  <si>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</si>
  <si>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</si>
  <si>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</si>
  <si>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</si>
  <si>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</si>
  <si>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</si>
  <si>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</si>
  <si>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</si>
  <si>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</si>
  <si>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</si>
  <si>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</si>
  <si>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</si>
  <si>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</si>
  <si>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</si>
  <si>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</si>
  <si>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</si>
  <si>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</si>
  <si>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</si>
  <si>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</si>
  <si>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</si>
  <si>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</si>
  <si>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</si>
  <si>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</si>
  <si>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</si>
  <si>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</si>
  <si>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</si>
  <si>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</si>
  <si>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</si>
  <si>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</si>
  <si>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</si>
  <si>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</si>
  <si>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</si>
  <si>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</si>
  <si>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</si>
  <si>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</si>
  <si>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</si>
  <si>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</si>
  <si>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</si>
  <si>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</si>
  <si>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</si>
  <si>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</si>
  <si>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</si>
  <si>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</si>
  <si>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</si>
  <si>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</si>
  <si>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</si>
  <si>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</si>
  <si>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</si>
  <si>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</si>
  <si>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</si>
  <si>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</si>
  <si>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</si>
  <si>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</si>
  <si>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</si>
  <si>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</si>
  <si>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</si>
  <si>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</si>
  <si>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</si>
  <si>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</si>
  <si>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</si>
  <si>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</si>
  <si>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</si>
  <si>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</si>
  <si>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</si>
  <si>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</si>
  <si>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</si>
  <si>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</si>
  <si>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</si>
  <si>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</si>
  <si>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</si>
  <si>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</si>
  <si>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</si>
  <si>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</si>
  <si>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</si>
  <si>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</si>
  <si>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</si>
  <si>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</si>
  <si>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</si>
  <si>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</si>
  <si>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</si>
  <si>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</si>
  <si>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</si>
  <si>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</si>
  <si>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</si>
  <si>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</si>
  <si>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</si>
  <si>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</si>
  <si>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</si>
  <si>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</si>
  <si>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</si>
  <si>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</si>
  <si>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</si>
  <si>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</si>
  <si>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</si>
  <si>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</si>
  <si>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</si>
  <si>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</si>
  <si>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</si>
  <si>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</si>
  <si>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</si>
  <si>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</si>
  <si>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</si>
  <si>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</si>
  <si>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</si>
  <si>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</si>
  <si>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</si>
  <si>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</si>
  <si>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</si>
  <si>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</si>
  <si>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</si>
  <si>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</si>
  <si>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</si>
  <si>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</si>
  <si>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</si>
  <si>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</si>
  <si>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</si>
  <si>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</si>
  <si>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</si>
  <si>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</si>
  <si>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</si>
  <si>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</si>
  <si>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</si>
  <si>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</si>
  <si>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</si>
  <si>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</si>
  <si>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</si>
  <si>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</si>
  <si>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</si>
  <si>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</si>
  <si>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</si>
  <si>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</si>
  <si>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</si>
  <si>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</si>
  <si>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</si>
  <si>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</si>
  <si>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</si>
  <si>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</si>
  <si>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</si>
  <si>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</si>
  <si>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</si>
  <si>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</si>
  <si>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</si>
  <si>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</si>
  <si>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</si>
  <si>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</si>
  <si>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</si>
  <si>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</si>
  <si>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</si>
  <si>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</si>
  <si>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</si>
  <si>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</si>
  <si>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</si>
  <si>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</si>
  <si>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</si>
  <si>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</si>
  <si>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</si>
  <si>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</si>
  <si>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</si>
  <si>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</si>
  <si>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</si>
  <si>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</si>
  <si>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</si>
  <si>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</si>
  <si>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</si>
  <si>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</si>
  <si>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</si>
  <si>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</si>
  <si>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</si>
  <si>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</si>
  <si>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</si>
  <si>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</si>
  <si>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</si>
  <si>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</si>
  <si>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</si>
  <si>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</si>
  <si>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</si>
  <si>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</si>
  <si>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</si>
  <si>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</si>
  <si>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</si>
  <si>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</si>
  <si>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</si>
  <si>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</si>
  <si>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</si>
  <si>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</si>
  <si>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</si>
  <si>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</si>
  <si>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</si>
  <si>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</si>
  <si>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</si>
  <si>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</si>
  <si>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</si>
  <si>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</si>
  <si>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</si>
  <si>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</si>
  <si>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</si>
  <si>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</si>
  <si>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</si>
  <si>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</si>
  <si>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</si>
  <si>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</si>
  <si>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</si>
  <si>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</si>
  <si>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</si>
  <si>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</si>
  <si>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</si>
  <si>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</si>
  <si>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</si>
  <si>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</si>
  <si>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</si>
  <si>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</si>
  <si>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</si>
  <si>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</si>
  <si>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</si>
  <si>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</si>
  <si>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</si>
  <si>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</si>
  <si>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</si>
  <si>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</si>
  <si>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</si>
  <si>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</si>
  <si>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</si>
  <si>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</si>
  <si>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</si>
  <si>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</si>
  <si>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</si>
  <si>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</si>
  <si>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</si>
  <si>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</si>
  <si>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</si>
  <si>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</si>
  <si>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</si>
  <si>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</si>
  <si>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</si>
  <si>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</si>
  <si>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</si>
  <si>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</si>
  <si>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</si>
  <si>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</si>
  <si>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</si>
  <si>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</si>
  <si>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</si>
  <si>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</si>
  <si>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</si>
  <si>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</si>
  <si>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</si>
  <si>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</si>
  <si>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</si>
  <si>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</si>
  <si>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</si>
  <si>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</si>
  <si>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</si>
  <si>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</si>
  <si>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</si>
  <si>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</si>
  <si>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</si>
  <si>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</si>
  <si>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</si>
  <si>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</si>
  <si>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</si>
  <si>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</si>
  <si>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</si>
  <si>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</si>
  <si>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</si>
  <si>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</si>
  <si>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</si>
  <si>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</si>
  <si>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</si>
  <si>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</si>
  <si>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</si>
  <si>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</si>
  <si>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</si>
  <si>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</si>
  <si>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</si>
  <si>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</si>
  <si>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</si>
  <si>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</si>
  <si>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</si>
  <si>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</si>
  <si>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</si>
  <si>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</si>
  <si>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</si>
  <si>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</si>
  <si>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</si>
  <si>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</si>
  <si>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</si>
  <si>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</si>
  <si>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</si>
  <si>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</si>
  <si>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</si>
  <si>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</si>
  <si>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</si>
  <si>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</si>
  <si>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</si>
  <si>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</si>
  <si>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</si>
  <si>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</si>
  <si>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</si>
  <si>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</si>
  <si>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</si>
  <si>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</si>
  <si>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</si>
  <si>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</si>
  <si>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</si>
  <si>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</si>
  <si>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</si>
  <si>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</si>
  <si>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</si>
  <si>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</si>
  <si>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</si>
  <si>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</si>
  <si>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</si>
  <si>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</si>
  <si>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</si>
  <si>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</si>
  <si>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</si>
  <si>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</si>
  <si>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</si>
  <si>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</si>
  <si>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</si>
  <si>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</si>
  <si>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</si>
  <si>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</si>
  <si>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</si>
  <si>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</si>
  <si>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</si>
  <si>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</si>
  <si>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</si>
  <si>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</si>
  <si>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</si>
  <si>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</si>
  <si>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</si>
  <si>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</si>
  <si>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</si>
  <si>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</si>
  <si>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</si>
  <si>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</si>
  <si>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</si>
  <si>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</si>
  <si>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</si>
  <si>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</si>
  <si>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</si>
  <si>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</si>
  <si>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</si>
  <si>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</si>
  <si>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</si>
  <si>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</si>
  <si>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</si>
  <si>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</si>
  <si>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</si>
  <si>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</si>
  <si>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</si>
  <si>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</si>
  <si>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</si>
  <si>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</si>
  <si>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</si>
  <si>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</si>
  <si>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</si>
  <si>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</si>
  <si>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</si>
  <si>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</si>
  <si>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</si>
  <si>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</si>
  <si>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</si>
  <si>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</si>
  <si>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</si>
  <si>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</si>
  <si>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</si>
  <si>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</si>
  <si>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</si>
  <si>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</si>
  <si>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</si>
  <si>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</si>
  <si>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</si>
  <si>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</si>
  <si>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</si>
  <si>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</si>
  <si>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</si>
  <si>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</si>
  <si>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</si>
  <si>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</si>
  <si>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</si>
  <si>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</si>
  <si>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</si>
  <si>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</si>
  <si>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</si>
  <si>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</si>
  <si>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</si>
  <si>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</si>
  <si>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</si>
  <si>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</si>
  <si>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</si>
  <si>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</si>
  <si>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</si>
  <si>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</si>
  <si>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</si>
  <si>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</si>
  <si>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</si>
  <si>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</si>
  <si>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</si>
  <si>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</si>
  <si>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</si>
  <si>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</si>
  <si>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</si>
  <si>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</si>
  <si>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</si>
  <si>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</si>
  <si>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</si>
  <si>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</si>
  <si>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</si>
  <si>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</si>
  <si>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</si>
  <si>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</si>
  <si>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</si>
  <si>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</si>
  <si>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</si>
  <si>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</si>
  <si>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</si>
  <si>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</si>
  <si>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</si>
  <si>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</si>
  <si>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</si>
  <si>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</si>
  <si>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</si>
  <si>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</si>
  <si>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</si>
  <si>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</si>
  <si>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</si>
  <si>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</si>
  <si>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</si>
  <si>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</si>
  <si>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</si>
  <si>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</si>
  <si>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</si>
  <si>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</si>
  <si>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</si>
  <si>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</si>
  <si>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</si>
  <si>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</si>
  <si>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</si>
  <si>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</si>
  <si>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</si>
  <si>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</si>
  <si>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</si>
  <si>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</si>
  <si>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</si>
  <si>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</si>
  <si>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</si>
  <si>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</si>
  <si>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</si>
  <si>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</si>
  <si>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</si>
  <si>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</si>
  <si>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</si>
  <si>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</si>
  <si>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</si>
  <si>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</si>
  <si>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</si>
  <si>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</si>
  <si>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</si>
  <si>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</si>
  <si>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</si>
  <si>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</si>
  <si>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</si>
  <si>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</si>
  <si>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</si>
  <si>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</si>
  <si>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</si>
  <si>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</si>
  <si>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</si>
  <si>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</si>
  <si>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</si>
  <si>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</si>
  <si>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</si>
  <si>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</si>
  <si>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</si>
  <si>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</si>
  <si>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</si>
  <si>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</si>
  <si>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</si>
  <si>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</si>
  <si>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</si>
  <si>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</si>
  <si>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</si>
  <si>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</si>
  <si>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</si>
  <si>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</si>
  <si>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</si>
  <si>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</si>
  <si>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</si>
  <si>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</si>
  <si>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</si>
  <si>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</si>
  <si>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</si>
  <si>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</si>
  <si>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</si>
  <si>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</si>
  <si>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</si>
  <si>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</si>
  <si>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</si>
  <si>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</si>
  <si>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</si>
  <si>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</si>
  <si>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</si>
  <si>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</si>
  <si>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</si>
  <si>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</si>
  <si>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</si>
  <si>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</si>
  <si>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</si>
  <si>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</si>
  <si>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</si>
  <si>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</si>
  <si>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</si>
  <si>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</si>
  <si>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</si>
  <si>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</si>
  <si>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</si>
  <si>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</si>
  <si>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</si>
  <si>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</si>
  <si>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</si>
  <si>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</si>
  <si>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</si>
  <si>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</si>
  <si>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</si>
  <si>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</si>
  <si>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</si>
  <si>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</si>
  <si>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</si>
  <si>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</si>
  <si>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</si>
  <si>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</si>
  <si>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</si>
  <si>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</si>
  <si>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</si>
  <si>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</si>
  <si>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</si>
  <si>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</si>
  <si>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</si>
  <si>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</si>
  <si>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</si>
  <si>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</si>
  <si>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</si>
  <si>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</si>
  <si>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</si>
  <si>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</si>
  <si>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</si>
  <si>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</si>
  <si>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</si>
  <si>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</si>
  <si>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</si>
  <si>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</si>
  <si>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</si>
  <si>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</si>
  <si>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</si>
  <si>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</si>
  <si>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</si>
  <si>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</si>
  <si>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</si>
  <si>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</si>
  <si>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</si>
  <si>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</si>
  <si>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</si>
  <si>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</si>
  <si>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</si>
  <si>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</si>
  <si>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</si>
  <si>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</si>
  <si>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</si>
  <si>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</si>
  <si>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</si>
  <si>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</si>
  <si>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</si>
  <si>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</si>
  <si>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</si>
  <si>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</si>
  <si>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МВР София Област</t>
  </si>
  <si>
    <r>
      <rPr>
        <sz val="10"/>
        <color indexed="22"/>
        <rFont val="Arial"/>
        <family val="2"/>
        <charset val="204"/>
      </rPr>
      <t xml:space="preserve">ЗПКОНПИ </t>
    </r>
    <r>
      <rPr>
        <b/>
        <sz val="10"/>
        <color indexed="22"/>
        <rFont val="Arial"/>
        <family val="2"/>
        <charset val="204"/>
      </rPr>
      <t>към датата на встъпване в длъжност</t>
    </r>
  </si>
  <si>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</si>
  <si>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</si>
  <si>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t>Васил Димитров Васов</t>
  </si>
  <si>
    <t>Кмет на село Райово, общ.Самоков</t>
  </si>
  <si>
    <t>6003187241</t>
  </si>
  <si>
    <t>Павлина Стоянова Васова</t>
  </si>
  <si>
    <t>с. Райово</t>
  </si>
  <si>
    <t>2009</t>
  </si>
  <si>
    <t>Васил Димотров Васов</t>
  </si>
  <si>
    <t>С. Райово</t>
  </si>
  <si>
    <t>Мерцедес 124</t>
  </si>
  <si>
    <t>Лек автомобил Мерцедес 124</t>
  </si>
  <si>
    <t>2011</t>
  </si>
  <si>
    <t>2015</t>
  </si>
  <si>
    <t>11.05.2023</t>
  </si>
  <si>
    <t>Община Самоков, Кметство с. Райово</t>
  </si>
  <si>
    <t>[08.07.2022.19:07:27/PC]: Запис диск, APP: 16.0.12527, OS: Windows (32-bit) NT 10.00
[10.05.2023.17:43:03/PC]: Запис диск, APP: 16.0.12527, OS: Windows (32-bit) NT 10.00
[11.05.2023.13:09:17/PC]: Запис диск, APP: 16.0.12527, OS: Windows (32-bit) NT 10.00</t>
  </si>
  <si>
    <t xml:space="preserve">общ. Самоков, с. Райово, </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</si>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</sst>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4" formatCode="00"/>
    <numFmt numFmtId="202" formatCode="[Red][&lt;=0]General;General"/>
    <numFmt numFmtId="204" formatCode="[Red][&lt;0]General;General"/>
    <numFmt numFmtId="205"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indexed="22"/>
      <name val="Arial"/>
      <family val="2"/>
      <charset val="204"/>
    </font>
    <font>
      <b/>
      <sz val="10"/>
      <color indexed="22"/>
      <name val="Arial"/>
      <family val="2"/>
      <charset val="204"/>
    </font>
    <font>
      <sz val="10"/>
      <color rgb="FF000000"/>
      <name val="Arial"/>
      <family val="2"/>
      <charset val="204"/>
    </font>
    <font>
      <sz val="8"/>
      <color rgb="FF000000"/>
      <name val="Arial"/>
      <family val="2"/>
      <charset val="204"/>
    </font>
    <font>
      <b/>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533">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2"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5"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4" xfId="0" applyFont="1" applyFill="1" applyBorder="1" applyAlignment="1" applyProtection="1"/>
    <xf numFmtId="0" fontId="38" fillId="4" borderId="23" xfId="0" applyFont="1" applyFill="1" applyBorder="1" applyAlignment="1" applyProtection="1"/>
    <xf numFmtId="0" fontId="38" fillId="4" borderId="10" xfId="0" applyFont="1" applyFill="1" applyBorder="1" applyAlignment="1" applyProtection="1">
      <alignment horizontal="center"/>
    </xf>
    <xf numFmtId="0" fontId="38" fillId="4" borderId="10" xfId="0" applyFont="1" applyFill="1" applyBorder="1" applyAlignment="1" applyProtection="1"/>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49" fontId="39" fillId="4" borderId="7" xfId="0" applyNumberFormat="1" applyFont="1" applyFill="1" applyBorder="1" applyAlignment="1" applyProtection="1">
      <alignment shrinkToFit="1"/>
      <protection locked="0"/>
    </xf>
    <xf numFmtId="1" fontId="40" fillId="4" borderId="7" xfId="0" applyNumberFormat="1" applyFont="1" applyFill="1" applyBorder="1" applyAlignment="1" applyProtection="1">
      <alignment shrinkToFit="1"/>
      <protection locked="0"/>
    </xf>
    <xf numFmtId="0" fontId="41" fillId="4" borderId="24" xfId="0" applyFont="1" applyFill="1" applyBorder="1" applyAlignment="1" applyProtection="1">
      <alignment horizontal="right"/>
    </xf>
    <xf numFmtId="49" fontId="42" fillId="4" borderId="16" xfId="0" applyNumberFormat="1" applyFont="1" applyFill="1" applyBorder="1" applyProtection="1"/>
    <xf numFmtId="0" fontId="41" fillId="4" borderId="0" xfId="0" applyFont="1" applyFill="1" applyBorder="1" applyAlignment="1" applyProtection="1">
      <alignment horizontal="right"/>
    </xf>
    <xf numFmtId="194" fontId="41" fillId="4" borderId="16" xfId="0" applyNumberFormat="1" applyFont="1" applyFill="1" applyBorder="1" applyAlignment="1" applyProtection="1">
      <alignment horizontal="left"/>
    </xf>
    <xf numFmtId="0" fontId="34" fillId="0" borderId="0" xfId="0" applyFont="1"/>
    <xf numFmtId="0" fontId="38" fillId="4" borderId="24" xfId="0" applyFont="1" applyFill="1" applyBorder="1" applyProtection="1"/>
    <xf numFmtId="0" fontId="38" fillId="4" borderId="18" xfId="0" applyFont="1" applyFill="1" applyBorder="1" applyAlignment="1" applyProtection="1"/>
    <xf numFmtId="1" fontId="39" fillId="4" borderId="6" xfId="0" applyNumberFormat="1" applyFont="1" applyFill="1" applyBorder="1" applyAlignment="1" applyProtection="1">
      <alignment shrinkToFit="1"/>
      <protection locked="0"/>
    </xf>
    <xf numFmtId="0" fontId="41" fillId="4" borderId="14" xfId="0" applyFont="1" applyFill="1" applyBorder="1" applyAlignment="1" applyProtection="1">
      <alignment horizontal="center"/>
    </xf>
    <xf numFmtId="0" fontId="41" fillId="4" borderId="23" xfId="0" applyFont="1" applyFill="1" applyBorder="1" applyAlignment="1" applyProtection="1">
      <alignment horizontal="center"/>
    </xf>
    <xf numFmtId="0" fontId="41" fillId="4" borderId="10" xfId="0" applyFont="1" applyFill="1" applyBorder="1" applyAlignment="1" applyProtection="1">
      <alignment horizontal="center"/>
    </xf>
    <xf numFmtId="0" fontId="41" fillId="4" borderId="7" xfId="0" applyFont="1" applyFill="1" applyBorder="1" applyAlignment="1" applyProtection="1">
      <alignment horizontal="center"/>
    </xf>
    <xf numFmtId="1" fontId="42" fillId="4" borderId="7" xfId="0" applyNumberFormat="1" applyFont="1" applyFill="1" applyBorder="1" applyAlignment="1" applyProtection="1">
      <alignment shrinkToFit="1"/>
    </xf>
    <xf numFmtId="49" fontId="42" fillId="4" borderId="7" xfId="0" applyNumberFormat="1" applyFont="1" applyFill="1" applyBorder="1" applyAlignment="1" applyProtection="1">
      <alignment shrinkToFit="1"/>
    </xf>
    <xf numFmtId="0" fontId="41" fillId="4" borderId="14" xfId="0" applyFont="1" applyFill="1" applyBorder="1" applyAlignment="1" applyProtection="1"/>
    <xf numFmtId="0" fontId="41" fillId="4" borderId="23" xfId="0" applyFont="1" applyFill="1" applyBorder="1" applyAlignment="1" applyProtection="1"/>
    <xf numFmtId="0" fontId="41" fillId="4" borderId="10" xfId="0" applyFont="1" applyFill="1" applyBorder="1" applyAlignment="1" applyProtection="1"/>
    <xf numFmtId="0" fontId="41" fillId="4" borderId="7" xfId="0" applyFont="1" applyFill="1" applyBorder="1" applyAlignment="1" applyProtection="1">
      <alignment horizontal="right"/>
    </xf>
    <xf numFmtId="0" fontId="41" fillId="4" borderId="25" xfId="0" applyFont="1" applyFill="1" applyBorder="1" applyAlignment="1" applyProtection="1"/>
    <xf numFmtId="0" fontId="41" fillId="4" borderId="14" xfId="0" applyFont="1" applyFill="1" applyBorder="1" applyProtection="1"/>
    <xf numFmtId="0" fontId="41" fillId="4" borderId="24" xfId="0" applyFont="1" applyFill="1" applyBorder="1" applyAlignment="1" applyProtection="1"/>
    <xf numFmtId="0" fontId="41" fillId="4" borderId="10" xfId="0" applyFont="1" applyFill="1" applyBorder="1" applyProtection="1"/>
    <xf numFmtId="49" fontId="41" fillId="4" borderId="7" xfId="0" applyNumberFormat="1" applyFont="1" applyFill="1" applyBorder="1" applyAlignment="1" applyProtection="1">
      <alignment horizontal="center"/>
    </xf>
    <xf numFmtId="49" fontId="42" fillId="4" borderId="25" xfId="0" applyNumberFormat="1" applyFont="1" applyFill="1" applyBorder="1" applyAlignment="1" applyProtection="1">
      <alignment shrinkToFit="1"/>
    </xf>
    <xf numFmtId="0" fontId="41" fillId="4" borderId="7" xfId="0" applyFont="1" applyFill="1" applyBorder="1" applyProtection="1"/>
    <xf numFmtId="0" fontId="41" fillId="4" borderId="13" xfId="0" applyFont="1" applyFill="1" applyBorder="1" applyAlignment="1" applyProtection="1"/>
    <xf numFmtId="0" fontId="41" fillId="4" borderId="26" xfId="0" applyFont="1" applyFill="1" applyBorder="1" applyAlignment="1" applyProtection="1"/>
    <xf numFmtId="0" fontId="41" fillId="4" borderId="14" xfId="0" applyFont="1" applyFill="1" applyBorder="1" applyAlignment="1" applyProtection="1">
      <alignment horizontal="left"/>
    </xf>
    <xf numFmtId="0" fontId="41" fillId="5" borderId="14" xfId="0" applyFont="1" applyFill="1" applyBorder="1" applyProtection="1"/>
    <xf numFmtId="0" fontId="41" fillId="5" borderId="27" xfId="0" applyFont="1" applyFill="1" applyBorder="1" applyProtection="1"/>
    <xf numFmtId="0" fontId="41" fillId="5" borderId="26" xfId="0" applyFont="1" applyFill="1" applyBorder="1" applyProtection="1"/>
    <xf numFmtId="0" fontId="41" fillId="5" borderId="10" xfId="0" applyFont="1" applyFill="1" applyBorder="1" applyProtection="1"/>
    <xf numFmtId="0" fontId="41" fillId="5" borderId="25" xfId="0" applyFont="1" applyFill="1" applyBorder="1" applyProtection="1"/>
    <xf numFmtId="0" fontId="41" fillId="5" borderId="28" xfId="0" applyFont="1" applyFill="1" applyBorder="1" applyProtection="1"/>
    <xf numFmtId="0" fontId="41" fillId="4" borderId="23" xfId="0" applyFont="1" applyFill="1" applyBorder="1" applyProtection="1"/>
    <xf numFmtId="0" fontId="41" fillId="5" borderId="23" xfId="0" applyFont="1" applyFill="1" applyBorder="1" applyProtection="1"/>
    <xf numFmtId="0" fontId="41" fillId="5" borderId="29" xfId="0" applyFont="1" applyFill="1" applyBorder="1" applyProtection="1"/>
    <xf numFmtId="49" fontId="42" fillId="4" borderId="5" xfId="0" applyNumberFormat="1" applyFont="1" applyFill="1" applyBorder="1" applyAlignment="1" applyProtection="1">
      <alignment wrapText="1"/>
    </xf>
    <xf numFmtId="0" fontId="42" fillId="4" borderId="7" xfId="0" applyNumberFormat="1" applyFont="1" applyFill="1" applyBorder="1" applyAlignment="1" applyProtection="1">
      <alignment wrapText="1"/>
    </xf>
    <xf numFmtId="49" fontId="42" fillId="4" borderId="7" xfId="0" applyNumberFormat="1" applyFont="1" applyFill="1" applyBorder="1" applyAlignment="1" applyProtection="1">
      <alignment wrapText="1"/>
    </xf>
    <xf numFmtId="1" fontId="42" fillId="4" borderId="7" xfId="0" applyNumberFormat="1" applyFont="1" applyFill="1" applyBorder="1" applyAlignment="1" applyProtection="1">
      <alignment wrapText="1"/>
    </xf>
    <xf numFmtId="49" fontId="42" fillId="4" borderId="6" xfId="0" applyNumberFormat="1" applyFont="1" applyFill="1" applyBorder="1" applyAlignment="1" applyProtection="1">
      <alignment wrapText="1"/>
    </xf>
    <xf numFmtId="0" fontId="38" fillId="4" borderId="27" xfId="0" applyFont="1" applyFill="1" applyBorder="1" applyAlignment="1" applyProtection="1">
      <alignment horizontal="center"/>
    </xf>
    <xf numFmtId="0" fontId="41" fillId="4" borderId="24" xfId="0" applyFont="1" applyFill="1" applyBorder="1" applyAlignment="1" applyProtection="1">
      <alignment horizontal="center"/>
    </xf>
    <xf numFmtId="0" fontId="41" fillId="4" borderId="0" xfId="0" applyFont="1" applyFill="1" applyBorder="1" applyAlignment="1" applyProtection="1">
      <alignment horizontal="center"/>
    </xf>
    <xf numFmtId="0" fontId="41" fillId="4" borderId="29" xfId="0" applyFont="1" applyFill="1" applyBorder="1" applyAlignment="1" applyProtection="1">
      <alignment horizontal="center"/>
    </xf>
    <xf numFmtId="49" fontId="42" fillId="4" borderId="5" xfId="0" applyNumberFormat="1" applyFont="1" applyFill="1" applyBorder="1" applyAlignment="1" applyProtection="1">
      <alignment shrinkToFit="1"/>
    </xf>
    <xf numFmtId="49" fontId="42" fillId="4" borderId="6" xfId="0" applyNumberFormat="1" applyFont="1" applyFill="1" applyBorder="1" applyAlignment="1" applyProtection="1">
      <alignment shrinkToFit="1"/>
    </xf>
    <xf numFmtId="49" fontId="39" fillId="4" borderId="5" xfId="0" applyNumberFormat="1" applyFont="1" applyFill="1" applyBorder="1" applyAlignment="1" applyProtection="1">
      <alignment shrinkToFit="1"/>
      <protection locked="0"/>
    </xf>
    <xf numFmtId="0" fontId="41" fillId="4" borderId="27" xfId="0" applyFont="1" applyFill="1" applyBorder="1" applyAlignment="1" applyProtection="1">
      <alignment horizontal="center"/>
    </xf>
    <xf numFmtId="0" fontId="41" fillId="4" borderId="13" xfId="0" applyFont="1" applyFill="1" applyBorder="1" applyAlignment="1" applyProtection="1">
      <alignment horizontal="center"/>
    </xf>
    <xf numFmtId="0" fontId="41" fillId="4" borderId="26" xfId="0" applyFont="1" applyFill="1" applyBorder="1" applyAlignment="1" applyProtection="1">
      <alignment horizontal="center"/>
    </xf>
    <xf numFmtId="0" fontId="41" fillId="4" borderId="25" xfId="0" applyFont="1" applyFill="1" applyBorder="1" applyAlignment="1" applyProtection="1">
      <alignment horizontal="center"/>
    </xf>
    <xf numFmtId="0" fontId="41" fillId="4" borderId="28" xfId="0" applyFont="1" applyFill="1" applyBorder="1" applyAlignment="1" applyProtection="1">
      <alignment horizontal="center"/>
    </xf>
    <xf numFmtId="0" fontId="38" fillId="4" borderId="5" xfId="0" applyFont="1" applyFill="1" applyBorder="1" applyAlignment="1" applyProtection="1">
      <alignment horizontal="center"/>
    </xf>
    <xf numFmtId="0" fontId="41" fillId="4" borderId="5" xfId="0" applyFont="1" applyFill="1" applyBorder="1" applyAlignment="1" applyProtection="1">
      <alignment horizontal="center"/>
    </xf>
    <xf numFmtId="0" fontId="41" fillId="4" borderId="6" xfId="0" applyFont="1" applyFill="1" applyBorder="1" applyAlignment="1" applyProtection="1">
      <alignment horizontal="center"/>
    </xf>
    <xf numFmtId="0" fontId="38" fillId="4" borderId="25" xfId="0" applyFont="1" applyFill="1" applyBorder="1" applyAlignment="1" applyProtection="1">
      <alignment horizontal="center"/>
    </xf>
    <xf numFmtId="0" fontId="38" fillId="4" borderId="28"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29" xfId="0" applyFont="1" applyFill="1" applyBorder="1" applyAlignment="1" applyProtection="1">
      <alignment horizontal="center"/>
    </xf>
    <xf numFmtId="0" fontId="38" fillId="4" borderId="0" xfId="0" applyFont="1" applyFill="1" applyBorder="1" applyAlignment="1" applyProtection="1">
      <alignment horizontal="center"/>
    </xf>
    <xf numFmtId="0" fontId="41" fillId="4" borderId="18" xfId="0" applyFont="1" applyFill="1" applyBorder="1" applyAlignment="1" applyProtection="1">
      <alignment horizontal="center"/>
    </xf>
    <xf numFmtId="0" fontId="38" fillId="4" borderId="29" xfId="0" applyFont="1" applyFill="1" applyBorder="1" applyProtection="1"/>
    <xf numFmtId="0" fontId="41" fillId="4" borderId="27" xfId="0" applyFont="1" applyFill="1" applyBorder="1" applyProtection="1"/>
    <xf numFmtId="0" fontId="41" fillId="4" borderId="24" xfId="0" applyFont="1" applyFill="1" applyBorder="1" applyProtection="1"/>
    <xf numFmtId="0" fontId="41" fillId="4" borderId="0" xfId="0" applyFont="1" applyFill="1" applyBorder="1" applyProtection="1"/>
    <xf numFmtId="0" fontId="41" fillId="4" borderId="29" xfId="0" applyFont="1" applyFill="1" applyBorder="1" applyProtection="1"/>
    <xf numFmtId="0" fontId="41" fillId="4" borderId="18" xfId="0" applyFont="1" applyFill="1" applyBorder="1" applyProtection="1"/>
    <xf numFmtId="0" fontId="41" fillId="4" borderId="25" xfId="0" applyFont="1" applyFill="1" applyBorder="1" applyProtection="1"/>
    <xf numFmtId="0" fontId="41" fillId="4" borderId="18" xfId="0" applyFont="1" applyFill="1" applyBorder="1" applyAlignment="1" applyProtection="1"/>
    <xf numFmtId="0" fontId="41" fillId="4" borderId="28" xfId="0" applyFont="1" applyFill="1" applyBorder="1" applyAlignment="1" applyProtection="1"/>
    <xf numFmtId="1" fontId="42" fillId="4" borderId="5" xfId="0" applyNumberFormat="1" applyFont="1" applyFill="1" applyBorder="1" applyAlignment="1" applyProtection="1">
      <alignment shrinkToFit="1"/>
    </xf>
    <xf numFmtId="1" fontId="42" fillId="4" borderId="6" xfId="0" applyNumberFormat="1" applyFont="1" applyFill="1" applyBorder="1" applyAlignment="1" applyProtection="1">
      <alignment shrinkToFit="1"/>
    </xf>
    <xf numFmtId="0" fontId="41" fillId="4" borderId="0" xfId="0" applyFont="1" applyFill="1" applyBorder="1" applyAlignment="1" applyProtection="1"/>
    <xf numFmtId="49" fontId="42" fillId="4" borderId="7" xfId="0" applyNumberFormat="1" applyFont="1" applyFill="1" applyBorder="1" applyAlignment="1" applyProtection="1">
      <alignment horizontal="left" shrinkToFit="1"/>
    </xf>
    <xf numFmtId="1" fontId="42" fillId="4" borderId="5" xfId="0" applyNumberFormat="1" applyFont="1" applyFill="1" applyBorder="1" applyAlignment="1" applyProtection="1">
      <alignment horizontal="left" shrinkToFit="1"/>
    </xf>
    <xf numFmtId="1" fontId="42" fillId="4" borderId="7" xfId="0" applyNumberFormat="1" applyFont="1" applyFill="1" applyBorder="1" applyAlignment="1" applyProtection="1">
      <alignment horizontal="left" shrinkToFit="1"/>
    </xf>
    <xf numFmtId="202" fontId="42" fillId="4" borderId="7" xfId="0" applyNumberFormat="1" applyFont="1" applyFill="1" applyBorder="1" applyAlignment="1" applyProtection="1">
      <alignment shrinkToFit="1"/>
    </xf>
    <xf numFmtId="49" fontId="42" fillId="4" borderId="5" xfId="0" applyNumberFormat="1" applyFont="1" applyFill="1" applyBorder="1" applyAlignment="1" applyProtection="1">
      <alignment shrinkToFit="1"/>
    </xf>
    <xf numFmtId="49" fontId="42" fillId="4" borderId="6" xfId="0" applyNumberFormat="1" applyFont="1" applyFill="1" applyBorder="1" applyAlignment="1" applyProtection="1">
      <alignment shrinkToFit="1"/>
    </xf>
    <xf numFmtId="49" fontId="42" fillId="4" borderId="12" xfId="0" applyNumberFormat="1" applyFont="1" applyFill="1" applyBorder="1" applyAlignment="1" applyProtection="1">
      <alignment shrinkToFit="1"/>
    </xf>
    <xf numFmtId="0" fontId="41" fillId="4" borderId="25" xfId="0" applyFont="1" applyFill="1" applyBorder="1" applyAlignment="1" applyProtection="1">
      <alignment horizontal="center"/>
    </xf>
    <xf numFmtId="0" fontId="41" fillId="4" borderId="6" xfId="0" applyFont="1" applyFill="1" applyBorder="1" applyAlignment="1" applyProtection="1">
      <alignment horizontal="center"/>
    </xf>
    <xf numFmtId="0" fontId="41" fillId="4" borderId="24" xfId="0" applyFont="1" applyFill="1" applyBorder="1" applyAlignment="1" applyProtection="1">
      <alignment horizontal="center"/>
    </xf>
    <xf numFmtId="0" fontId="41" fillId="4" borderId="29" xfId="0" applyFont="1" applyFill="1" applyBorder="1" applyAlignment="1" applyProtection="1">
      <alignment horizontal="center"/>
    </xf>
    <xf numFmtId="0" fontId="41" fillId="4" borderId="27" xfId="0" applyFont="1" applyFill="1" applyBorder="1" applyAlignment="1" applyProtection="1">
      <alignment horizontal="center"/>
    </xf>
    <xf numFmtId="0" fontId="41" fillId="4" borderId="26"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29" xfId="0" applyFont="1" applyFill="1" applyBorder="1" applyAlignment="1" applyProtection="1">
      <alignment horizontal="center"/>
    </xf>
    <xf numFmtId="0" fontId="38" fillId="4" borderId="25" xfId="0" applyFont="1" applyFill="1" applyBorder="1" applyAlignment="1" applyProtection="1">
      <alignment horizontal="center"/>
    </xf>
    <xf numFmtId="0" fontId="38" fillId="4" borderId="28" xfId="0" applyFont="1" applyFill="1" applyBorder="1" applyAlignment="1" applyProtection="1">
      <alignment horizontal="center"/>
    </xf>
    <xf numFmtId="0" fontId="38" fillId="4" borderId="5" xfId="0" applyFont="1" applyFill="1" applyBorder="1" applyAlignment="1" applyProtection="1">
      <alignment horizontal="center"/>
    </xf>
    <xf numFmtId="0" fontId="38" fillId="4" borderId="12" xfId="0" applyFont="1" applyFill="1" applyBorder="1" applyAlignment="1" applyProtection="1">
      <alignment horizontal="center"/>
    </xf>
    <xf numFmtId="0" fontId="38" fillId="4" borderId="0" xfId="0" applyFont="1" applyFill="1" applyBorder="1" applyAlignment="1" applyProtection="1">
      <alignment horizontal="center"/>
    </xf>
    <xf numFmtId="49" fontId="39" fillId="4" borderId="12" xfId="0" applyNumberFormat="1" applyFont="1" applyFill="1" applyBorder="1" applyAlignment="1" applyProtection="1">
      <alignment shrinkToFit="1"/>
      <protection locked="0"/>
    </xf>
    <xf numFmtId="0" fontId="38" fillId="4" borderId="27" xfId="0" applyFont="1" applyFill="1" applyBorder="1" applyAlignment="1" applyProtection="1">
      <alignment horizontal="center"/>
    </xf>
    <xf numFmtId="0" fontId="38" fillId="4" borderId="26"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13" xfId="0" applyFont="1" applyFill="1" applyBorder="1" applyAlignment="1" applyProtection="1">
      <alignment horizontal="center"/>
    </xf>
    <xf numFmtId="0" fontId="41" fillId="4" borderId="5" xfId="0" applyFont="1" applyFill="1" applyBorder="1" applyProtection="1"/>
    <xf numFmtId="194" fontId="43" fillId="4" borderId="16" xfId="0" applyNumberFormat="1" applyFont="1" applyFill="1" applyBorder="1" applyAlignment="1" applyProtection="1">
      <alignment horizontal="left"/>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8" xfId="0" applyFont="1" applyFill="1" applyBorder="1" applyAlignment="1" applyProtection="1">
      <alignment horizontal="right"/>
    </xf>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2"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4" fontId="38" fillId="4" borderId="7" xfId="0" applyNumberFormat="1" applyFont="1" applyFill="1" applyBorder="1" applyProtection="1"/>
    <xf numFmtId="1" fontId="39" fillId="4" borderId="14" xfId="0" applyNumberFormat="1" applyFont="1" applyFill="1" applyBorder="1" applyAlignment="1" applyProtection="1">
      <alignment shrinkToFit="1"/>
      <protection locked="0"/>
    </xf>
    <xf numFmtId="0" fontId="38" fillId="4" borderId="5" xfId="0" applyFont="1" applyFill="1" applyBorder="1" applyAlignment="1" applyProtection="1">
      <alignment horizontal="right"/>
    </xf>
    <xf numFmtId="1" fontId="39" fillId="4" borderId="5" xfId="0" applyNumberFormat="1" applyFont="1" applyFill="1" applyBorder="1" applyAlignment="1" applyProtection="1">
      <alignment shrinkToFit="1"/>
      <protection locked="0"/>
    </xf>
    <xf numFmtId="49" fontId="7" fillId="4" borderId="0" xfId="0" applyNumberFormat="1" applyFont="1" applyFill="1"/>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2"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3"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4" xfId="0" applyNumberFormat="1" applyFont="1" applyFill="1" applyBorder="1" applyAlignment="1">
      <alignment horizontal="center"/>
    </xf>
    <xf numFmtId="49" fontId="9" fillId="4" borderId="20" xfId="0" applyNumberFormat="1" applyFont="1" applyFill="1" applyBorder="1" applyProtection="1">
      <protection locked="0"/>
    </xf>
    <xf numFmtId="49" fontId="9" fillId="4" borderId="31" xfId="0" applyNumberFormat="1" applyFont="1" applyFill="1" applyBorder="1" applyProtection="1">
      <protection locked="0"/>
    </xf>
    <xf numFmtId="49" fontId="9" fillId="4" borderId="1" xfId="0" applyNumberFormat="1" applyFont="1" applyFill="1" applyBorder="1" applyProtection="1">
      <protection locked="0"/>
    </xf>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2" xfId="0" applyNumberFormat="1" applyFont="1" applyFill="1" applyBorder="1"/>
    <xf numFmtId="49" fontId="7" fillId="4" borderId="4" xfId="0" applyNumberFormat="1" applyFont="1" applyFill="1" applyBorder="1"/>
    <xf numFmtId="49" fontId="7" fillId="4" borderId="33"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1"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1" xfId="0" applyNumberFormat="1" applyFont="1" applyFill="1" applyBorder="1" applyAlignment="1">
      <alignment horizontal="center"/>
    </xf>
    <xf numFmtId="49" fontId="14" fillId="4" borderId="1" xfId="0" applyNumberFormat="1" applyFont="1" applyFill="1" applyBorder="1" applyAlignment="1">
      <alignment horizontal="center"/>
    </xf>
    <xf numFmtId="49" fontId="33"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xf>
    <xf numFmtId="0" fontId="0" fillId="4" borderId="24" xfId="0" applyNumberFormat="1" applyFill="1" applyBorder="1" applyProtection="1"/>
    <xf numFmtId="0" fontId="0" fillId="4" borderId="0" xfId="0" applyNumberFormat="1" applyFill="1" applyProtection="1"/>
    <xf numFmtId="0" fontId="4" fillId="4" borderId="5" xfId="0" applyNumberFormat="1" applyFont="1" applyFill="1" applyBorder="1" applyAlignment="1" applyProtection="1">
      <alignment horizontal="center"/>
    </xf>
    <xf numFmtId="0" fontId="0" fillId="0" borderId="6" xfId="0" applyBorder="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4" borderId="6" xfId="0" applyNumberFormat="1" applyFill="1" applyBorder="1" applyAlignment="1" applyProtection="1">
      <alignment horizontal="center"/>
    </xf>
    <xf numFmtId="0" fontId="4" fillId="4" borderId="0" xfId="0" applyNumberFormat="1" applyFont="1" applyFill="1" applyProtection="1"/>
    <xf numFmtId="0" fontId="0" fillId="4" borderId="29" xfId="0" applyNumberFormat="1" applyFill="1" applyBorder="1" applyProtection="1"/>
    <xf numFmtId="49" fontId="4" fillId="4" borderId="5" xfId="0" applyNumberFormat="1" applyFont="1" applyFill="1" applyBorder="1" applyAlignment="1" applyProtection="1">
      <alignment horizontal="left"/>
      <protection locked="0"/>
    </xf>
    <xf numFmtId="49" fontId="0" fillId="4" borderId="12" xfId="0" applyNumberFormat="1" applyFill="1" applyBorder="1" applyAlignment="1" applyProtection="1">
      <alignment horizontal="left"/>
      <protection locked="0"/>
    </xf>
    <xf numFmtId="49" fontId="0" fillId="4" borderId="6"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0" fillId="5" borderId="25" xfId="0" applyNumberFormat="1" applyFill="1" applyBorder="1" applyProtection="1"/>
    <xf numFmtId="0" fontId="0" fillId="5" borderId="18" xfId="0" applyNumberFormat="1" applyFill="1" applyBorder="1" applyProtection="1"/>
    <xf numFmtId="0" fontId="0" fillId="5" borderId="28" xfId="0" applyNumberFormat="1" applyFill="1" applyBorder="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7" xfId="0" applyNumberFormat="1" applyFill="1" applyBorder="1" applyProtection="1"/>
    <xf numFmtId="0" fontId="0" fillId="4" borderId="25" xfId="0" applyNumberFormat="1" applyFill="1" applyBorder="1" applyProtection="1"/>
    <xf numFmtId="0" fontId="0" fillId="4" borderId="27"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8"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8" xfId="0" applyNumberFormat="1" applyFill="1" applyBorder="1" applyAlignment="1" applyProtection="1">
      <alignment horizontal="left"/>
      <protection locked="0"/>
    </xf>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49" fontId="0" fillId="4" borderId="27"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8" xfId="0" applyNumberFormat="1" applyFont="1" applyFill="1" applyBorder="1" applyAlignment="1" applyProtection="1">
      <alignment horizontal="left" vertical="top" wrapText="1"/>
      <protection locked="0"/>
    </xf>
    <xf numFmtId="0" fontId="2" fillId="4" borderId="18" xfId="0" applyNumberFormat="1" applyFont="1" applyFill="1" applyBorder="1" applyProtection="1"/>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2" fillId="4" borderId="0" xfId="0" applyNumberFormat="1" applyFont="1" applyFill="1" applyBorder="1" applyAlignment="1" applyProtection="1">
      <alignment wrapText="1"/>
    </xf>
    <xf numFmtId="0" fontId="0" fillId="0" borderId="0" xfId="0" applyAlignment="1"/>
    <xf numFmtId="0" fontId="0" fillId="0" borderId="18" xfId="0" applyBorder="1" applyAlignment="1"/>
    <xf numFmtId="0" fontId="0" fillId="4" borderId="18" xfId="0" applyNumberFormat="1" applyFill="1" applyBorder="1" applyProtection="1"/>
    <xf numFmtId="0" fontId="4" fillId="4" borderId="0" xfId="0" applyNumberFormat="1" applyFont="1" applyFill="1" applyAlignment="1" applyProtection="1"/>
    <xf numFmtId="0" fontId="0" fillId="4" borderId="0" xfId="0" applyNumberFormat="1" applyFill="1" applyBorder="1" applyProtection="1"/>
    <xf numFmtId="0" fontId="0" fillId="4" borderId="0" xfId="0" applyNumberFormat="1" applyFill="1" applyAlignment="1" applyProtection="1"/>
    <xf numFmtId="0" fontId="0" fillId="0" borderId="0" xfId="0" applyAlignment="1" applyProtection="1"/>
    <xf numFmtId="0" fontId="0" fillId="0" borderId="12" xfId="0" applyBorder="1" applyAlignment="1">
      <alignment horizontal="center"/>
    </xf>
    <xf numFmtId="0" fontId="0" fillId="0" borderId="6" xfId="0" applyBorder="1" applyAlignment="1">
      <alignment horizontal="center"/>
    </xf>
    <xf numFmtId="0" fontId="4" fillId="4" borderId="0" xfId="0" applyNumberFormat="1" applyFont="1" applyFill="1" applyAlignment="1" applyProtection="1">
      <alignment wrapText="1"/>
    </xf>
    <xf numFmtId="49" fontId="0" fillId="4" borderId="5" xfId="0" applyNumberForma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49" fontId="39" fillId="4" borderId="5" xfId="0" applyNumberFormat="1" applyFont="1" applyFill="1" applyBorder="1" applyAlignment="1" applyProtection="1">
      <alignment shrinkToFit="1"/>
      <protection locked="0"/>
    </xf>
    <xf numFmtId="49" fontId="39" fillId="4" borderId="6" xfId="0" applyNumberFormat="1" applyFont="1" applyFill="1" applyBorder="1" applyAlignment="1" applyProtection="1">
      <alignment shrinkToFit="1"/>
      <protection locked="0"/>
    </xf>
    <xf numFmtId="49" fontId="39" fillId="4" borderId="5" xfId="0" applyNumberFormat="1" applyFont="1" applyFill="1" applyBorder="1" applyAlignment="1" applyProtection="1">
      <alignment horizontal="center" shrinkToFit="1"/>
      <protection locked="0"/>
    </xf>
    <xf numFmtId="49" fontId="39" fillId="4" borderId="12" xfId="0" applyNumberFormat="1" applyFont="1" applyFill="1" applyBorder="1" applyAlignment="1" applyProtection="1">
      <alignment horizontal="center" shrinkToFit="1"/>
      <protection locked="0"/>
    </xf>
    <xf numFmtId="49" fontId="39" fillId="4" borderId="12" xfId="0" applyNumberFormat="1" applyFont="1" applyFill="1" applyBorder="1" applyAlignment="1" applyProtection="1">
      <alignment shrinkToFit="1"/>
      <protection locked="0"/>
    </xf>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8" xfId="0" applyFont="1" applyFill="1" applyBorder="1" applyAlignment="1" applyProtection="1">
      <alignment horizontal="center"/>
    </xf>
    <xf numFmtId="0" fontId="38" fillId="4" borderId="5" xfId="0" applyFont="1" applyFill="1" applyBorder="1" applyAlignment="1" applyProtection="1">
      <alignment horizontal="center"/>
    </xf>
    <xf numFmtId="0" fontId="38" fillId="4" borderId="12" xfId="0" applyFont="1" applyFill="1" applyBorder="1" applyAlignment="1" applyProtection="1">
      <alignment horizontal="center"/>
    </xf>
    <xf numFmtId="0" fontId="38" fillId="4" borderId="6" xfId="0" applyFont="1" applyFill="1" applyBorder="1" applyAlignment="1" applyProtection="1">
      <alignment horizontal="center"/>
    </xf>
    <xf numFmtId="0" fontId="41" fillId="4" borderId="24" xfId="0" applyFont="1" applyFill="1" applyBorder="1" applyAlignment="1" applyProtection="1">
      <alignment horizontal="center"/>
    </xf>
    <xf numFmtId="0" fontId="41" fillId="4" borderId="29" xfId="0" applyFont="1" applyFill="1" applyBorder="1" applyAlignment="1" applyProtection="1">
      <alignment horizontal="center"/>
    </xf>
    <xf numFmtId="0" fontId="41" fillId="4" borderId="5" xfId="0" applyFont="1" applyFill="1" applyBorder="1" applyAlignment="1" applyProtection="1">
      <alignment horizontal="center"/>
    </xf>
    <xf numFmtId="0" fontId="41" fillId="4" borderId="6" xfId="0" applyFont="1" applyFill="1" applyBorder="1" applyAlignment="1" applyProtection="1">
      <alignment horizontal="center"/>
    </xf>
    <xf numFmtId="0" fontId="38" fillId="0" borderId="12" xfId="0" applyFont="1" applyBorder="1" applyAlignment="1" applyProtection="1">
      <alignment horizontal="center"/>
    </xf>
    <xf numFmtId="0" fontId="38" fillId="4" borderId="24" xfId="0" applyFont="1" applyFill="1" applyBorder="1" applyAlignment="1" applyProtection="1">
      <alignment horizontal="center"/>
    </xf>
    <xf numFmtId="0" fontId="38" fillId="0" borderId="0" xfId="0" applyFont="1" applyAlignment="1" applyProtection="1">
      <alignment horizontal="center"/>
    </xf>
    <xf numFmtId="0" fontId="38" fillId="4" borderId="0" xfId="0" applyFont="1" applyFill="1" applyBorder="1" applyAlignment="1" applyProtection="1">
      <alignment horizontal="center"/>
    </xf>
    <xf numFmtId="0" fontId="38" fillId="4" borderId="29" xfId="0" applyFont="1" applyFill="1" applyBorder="1" applyAlignment="1" applyProtection="1">
      <alignment horizontal="center"/>
    </xf>
    <xf numFmtId="0" fontId="41" fillId="4" borderId="25" xfId="0" applyFont="1" applyFill="1" applyBorder="1" applyAlignment="1" applyProtection="1">
      <alignment horizontal="center"/>
    </xf>
    <xf numFmtId="0" fontId="41" fillId="4" borderId="28" xfId="0" applyFont="1" applyFill="1" applyBorder="1" applyAlignment="1" applyProtection="1">
      <alignment horizontal="center"/>
    </xf>
    <xf numFmtId="49" fontId="42" fillId="4" borderId="5" xfId="0" applyNumberFormat="1" applyFont="1" applyFill="1" applyBorder="1" applyAlignment="1" applyProtection="1">
      <alignment shrinkToFit="1"/>
    </xf>
    <xf numFmtId="49" fontId="42" fillId="4" borderId="6" xfId="0" applyNumberFormat="1" applyFont="1" applyFill="1" applyBorder="1" applyAlignment="1" applyProtection="1">
      <alignment shrinkToFit="1"/>
    </xf>
    <xf numFmtId="0" fontId="38" fillId="4" borderId="27" xfId="0" applyFont="1" applyFill="1" applyBorder="1" applyAlignment="1" applyProtection="1">
      <alignment horizontal="center"/>
    </xf>
    <xf numFmtId="0" fontId="38" fillId="4" borderId="13" xfId="0" applyFont="1" applyFill="1" applyBorder="1" applyAlignment="1" applyProtection="1">
      <alignment horizontal="center"/>
    </xf>
    <xf numFmtId="0" fontId="38" fillId="4" borderId="26" xfId="0" applyFont="1" applyFill="1" applyBorder="1" applyAlignment="1" applyProtection="1">
      <alignment horizontal="center"/>
    </xf>
    <xf numFmtId="0" fontId="41" fillId="4" borderId="27" xfId="0" applyFont="1" applyFill="1" applyBorder="1" applyAlignment="1" applyProtection="1">
      <alignment horizontal="center"/>
    </xf>
    <xf numFmtId="0" fontId="41" fillId="4" borderId="26" xfId="0" applyFont="1" applyFill="1" applyBorder="1" applyAlignment="1" applyProtection="1">
      <alignment horizontal="center"/>
    </xf>
    <xf numFmtId="0" fontId="38" fillId="0" borderId="12" xfId="0" applyFont="1" applyBorder="1" applyAlignment="1" applyProtection="1">
      <alignment shrinkToFit="1"/>
      <protection locked="0"/>
    </xf>
    <xf numFmtId="0" fontId="38" fillId="4" borderId="18" xfId="0" applyFont="1" applyFill="1" applyBorder="1" applyProtection="1"/>
    <xf numFmtId="0" fontId="4" fillId="4" borderId="0" xfId="0" applyFont="1" applyFill="1"/>
    <xf numFmtId="0" fontId="0" fillId="4" borderId="18" xfId="0" applyFill="1" applyBorder="1"/>
    <xf numFmtId="0" fontId="0" fillId="4" borderId="28" xfId="0" applyFill="1" applyBorder="1"/>
    <xf numFmtId="0" fontId="0" fillId="4" borderId="27" xfId="0" applyFill="1" applyBorder="1" applyAlignment="1">
      <alignment horizontal="center"/>
    </xf>
    <xf numFmtId="0" fontId="0" fillId="4" borderId="13" xfId="0" applyFill="1" applyBorder="1" applyAlignment="1">
      <alignment horizontal="center"/>
    </xf>
    <xf numFmtId="0" fontId="0" fillId="4" borderId="26"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8" xfId="0" applyFill="1" applyBorder="1" applyAlignment="1">
      <alignment horizontal="center"/>
    </xf>
    <xf numFmtId="0" fontId="2" fillId="4" borderId="0" xfId="0" applyFont="1" applyFill="1" applyAlignment="1">
      <alignment horizontal="left"/>
    </xf>
    <xf numFmtId="0" fontId="0" fillId="4" borderId="27"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8"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0" fillId="4" borderId="13" xfId="0" applyFill="1" applyBorder="1"/>
    <xf numFmtId="0" fontId="38" fillId="4" borderId="18" xfId="0" applyFont="1" applyFill="1" applyBorder="1" applyAlignment="1" applyProtection="1">
      <alignment horizontal="right"/>
    </xf>
    <xf numFmtId="0" fontId="41" fillId="4" borderId="0" xfId="0" applyFont="1" applyFill="1" applyBorder="1" applyAlignment="1" applyProtection="1">
      <alignment horizontal="center"/>
    </xf>
    <xf numFmtId="0" fontId="41" fillId="4" borderId="13" xfId="0" applyFont="1" applyFill="1" applyBorder="1" applyAlignment="1" applyProtection="1">
      <alignment horizontal="center"/>
    </xf>
    <xf numFmtId="0" fontId="41" fillId="4" borderId="18" xfId="0" applyFont="1" applyFill="1" applyBorder="1" applyAlignment="1" applyProtection="1">
      <alignment horizontal="center"/>
    </xf>
    <xf numFmtId="0" fontId="38" fillId="0" borderId="13" xfId="0" applyFont="1" applyBorder="1" applyAlignment="1" applyProtection="1">
      <alignment horizontal="center"/>
    </xf>
    <xf numFmtId="0" fontId="38" fillId="4" borderId="28" xfId="0" applyFont="1" applyFill="1" applyBorder="1" applyProtection="1"/>
    <xf numFmtId="49" fontId="42" fillId="0" borderId="5" xfId="0" applyNumberFormat="1" applyFont="1" applyFill="1" applyBorder="1" applyAlignment="1" applyProtection="1">
      <alignment shrinkToFit="1"/>
    </xf>
    <xf numFmtId="49" fontId="42" fillId="0" borderId="6" xfId="0" applyNumberFormat="1" applyFont="1" applyFill="1" applyBorder="1" applyAlignment="1" applyProtection="1">
      <alignment shrinkToFit="1"/>
    </xf>
    <xf numFmtId="0" fontId="41" fillId="4" borderId="12" xfId="0" applyFont="1" applyFill="1" applyBorder="1" applyAlignment="1" applyProtection="1">
      <alignment horizontal="center"/>
    </xf>
    <xf numFmtId="0" fontId="0" fillId="4" borderId="25" xfId="0" applyFill="1" applyBorder="1"/>
    <xf numFmtId="0" fontId="38" fillId="4" borderId="25" xfId="0" applyFont="1" applyFill="1" applyBorder="1" applyProtection="1"/>
    <xf numFmtId="49" fontId="42" fillId="4" borderId="12" xfId="0" applyNumberFormat="1" applyFont="1" applyFill="1" applyBorder="1" applyAlignment="1" applyProtection="1">
      <alignment shrinkToFit="1"/>
    </xf>
    <xf numFmtId="0" fontId="4" fillId="4" borderId="18" xfId="0" applyFont="1" applyFill="1" applyBorder="1"/>
    <xf numFmtId="0" fontId="38" fillId="4" borderId="16" xfId="0" applyFont="1" applyFill="1" applyBorder="1" applyProtection="1"/>
    <xf numFmtId="0" fontId="41" fillId="4" borderId="0" xfId="0" applyFont="1" applyFill="1" applyBorder="1" applyProtection="1"/>
    <xf numFmtId="0" fontId="41" fillId="4" borderId="29" xfId="0" applyFont="1" applyFill="1" applyBorder="1" applyProtection="1"/>
    <xf numFmtId="0" fontId="41" fillId="4" borderId="16" xfId="0" applyFont="1" applyFill="1" applyBorder="1" applyProtection="1"/>
    <xf numFmtId="0" fontId="41" fillId="4" borderId="18" xfId="0" applyFont="1" applyFill="1" applyBorder="1" applyProtection="1"/>
    <xf numFmtId="0" fontId="41" fillId="4" borderId="28" xfId="0" applyFont="1" applyFill="1" applyBorder="1" applyProtection="1"/>
    <xf numFmtId="0" fontId="0" fillId="4" borderId="0" xfId="0" applyFill="1"/>
    <xf numFmtId="0" fontId="41" fillId="4" borderId="8" xfId="0" applyFont="1" applyFill="1" applyBorder="1" applyAlignment="1" applyProtection="1">
      <alignment horizontal="center"/>
    </xf>
    <xf numFmtId="0" fontId="41" fillId="4" borderId="16" xfId="0" applyNumberFormat="1" applyFont="1" applyFill="1" applyBorder="1" applyProtection="1"/>
    <xf numFmtId="0" fontId="44" fillId="4" borderId="24" xfId="0" applyFont="1" applyFill="1" applyBorder="1" applyProtection="1"/>
    <xf numFmtId="0" fontId="44" fillId="4" borderId="0" xfId="0" applyFont="1" applyFill="1" applyBorder="1" applyProtection="1"/>
    <xf numFmtId="0" fontId="44" fillId="4" borderId="29" xfId="0" applyFont="1" applyFill="1" applyBorder="1" applyProtection="1"/>
    <xf numFmtId="0" fontId="5" fillId="4" borderId="18" xfId="0" applyFont="1" applyFill="1" applyBorder="1"/>
    <xf numFmtId="0" fontId="43" fillId="4" borderId="0" xfId="0" applyFont="1" applyFill="1" applyBorder="1" applyProtection="1"/>
    <xf numFmtId="0" fontId="43" fillId="4" borderId="29" xfId="0" applyFont="1" applyFill="1" applyBorder="1" applyProtection="1"/>
    <xf numFmtId="0" fontId="4" fillId="4" borderId="13" xfId="0" applyFont="1" applyFill="1" applyBorder="1"/>
    <xf numFmtId="0" fontId="4" fillId="4" borderId="0" xfId="0" applyFont="1" applyFill="1" applyAlignment="1"/>
    <xf numFmtId="0" fontId="0" fillId="4" borderId="0" xfId="0" applyFill="1" applyAlignment="1"/>
    <xf numFmtId="0" fontId="4" fillId="4" borderId="0" xfId="0" applyFont="1" applyFill="1" applyBorder="1"/>
    <xf numFmtId="0" fontId="0" fillId="4" borderId="18" xfId="0" applyFill="1" applyBorder="1" applyAlignment="1">
      <alignment horizontal="right"/>
    </xf>
    <xf numFmtId="0" fontId="5" fillId="4" borderId="0" xfId="0" applyFont="1" applyFill="1"/>
    <xf numFmtId="0" fontId="43" fillId="4" borderId="24" xfId="0" applyFont="1" applyFill="1" applyBorder="1" applyAlignment="1" applyProtection="1">
      <alignment horizontal="distributed"/>
    </xf>
    <xf numFmtId="0" fontId="43" fillId="4" borderId="0" xfId="0" applyFont="1" applyFill="1" applyBorder="1" applyAlignment="1" applyProtection="1">
      <alignment horizontal="distributed"/>
    </xf>
    <xf numFmtId="49" fontId="43" fillId="4" borderId="5" xfId="0" applyNumberFormat="1" applyFont="1" applyFill="1" applyBorder="1" applyAlignment="1" applyProtection="1">
      <alignment horizontal="right"/>
    </xf>
    <xf numFmtId="49" fontId="43" fillId="4" borderId="12" xfId="0" applyNumberFormat="1" applyFont="1" applyFill="1" applyBorder="1" applyAlignment="1" applyProtection="1">
      <alignment horizontal="right"/>
    </xf>
    <xf numFmtId="49" fontId="43" fillId="4" borderId="6" xfId="0" applyNumberFormat="1" applyFont="1" applyFill="1" applyBorder="1" applyAlignment="1" applyProtection="1">
      <alignment horizontal="right"/>
    </xf>
    <xf numFmtId="0" fontId="41" fillId="4" borderId="13" xfId="0" applyFont="1" applyFill="1" applyBorder="1" applyProtection="1"/>
    <xf numFmtId="0" fontId="41" fillId="4" borderId="26" xfId="0" applyFont="1" applyFill="1" applyBorder="1" applyProtection="1"/>
    <xf numFmtId="0" fontId="38" fillId="4" borderId="27" xfId="0" applyFont="1" applyFill="1" applyBorder="1" applyProtection="1"/>
    <xf numFmtId="0" fontId="38" fillId="4" borderId="13" xfId="0" applyFont="1" applyFill="1" applyBorder="1" applyProtection="1"/>
    <xf numFmtId="0" fontId="38" fillId="4" borderId="26"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9" xfId="0" applyFont="1" applyFill="1" applyBorder="1" applyProtection="1"/>
    <xf numFmtId="0" fontId="43" fillId="4" borderId="24" xfId="0" applyFont="1" applyFill="1" applyBorder="1" applyProtection="1"/>
    <xf numFmtId="0" fontId="41" fillId="4" borderId="27" xfId="0" applyFont="1" applyFill="1" applyBorder="1" applyProtection="1"/>
    <xf numFmtId="0" fontId="4" fillId="0" borderId="18" xfId="0" applyFont="1" applyFill="1" applyBorder="1" applyAlignment="1">
      <alignment horizontal="right"/>
    </xf>
    <xf numFmtId="0" fontId="0" fillId="0" borderId="18" xfId="0" applyFill="1" applyBorder="1" applyAlignment="1">
      <alignment horizontal="right"/>
    </xf>
    <xf numFmtId="49" fontId="39" fillId="4" borderId="6" xfId="0" applyNumberFormat="1" applyFont="1" applyFill="1" applyBorder="1" applyAlignment="1" applyProtection="1">
      <alignment horizontal="center" shrinkToFit="1"/>
      <protection locked="0"/>
    </xf>
    <xf numFmtId="0" fontId="4" fillId="4" borderId="18" xfId="0" applyFont="1" applyFill="1" applyBorder="1" applyAlignment="1"/>
    <xf numFmtId="49" fontId="42" fillId="4" borderId="5" xfId="0" applyNumberFormat="1" applyFont="1" applyFill="1" applyBorder="1" applyAlignment="1" applyProtection="1">
      <alignment horizontal="center" shrinkToFit="1"/>
    </xf>
    <xf numFmtId="49" fontId="42" fillId="4" borderId="12" xfId="0" applyNumberFormat="1" applyFont="1" applyFill="1" applyBorder="1" applyAlignment="1" applyProtection="1">
      <alignment horizontal="center" shrinkToFit="1"/>
    </xf>
    <xf numFmtId="49" fontId="42" fillId="4" borderId="6" xfId="0" applyNumberFormat="1" applyFont="1" applyFill="1" applyBorder="1" applyAlignment="1" applyProtection="1">
      <alignment horizontal="center" shrinkToFit="1"/>
    </xf>
    <xf numFmtId="0" fontId="0" fillId="4" borderId="18" xfId="0" applyFill="1" applyBorder="1" applyAlignment="1"/>
    <xf numFmtId="0" fontId="0" fillId="4" borderId="28" xfId="0" applyFill="1" applyBorder="1" applyAlignment="1"/>
    <xf numFmtId="0" fontId="25" fillId="4" borderId="13" xfId="0" applyFont="1" applyFill="1" applyBorder="1" applyAlignment="1" applyProtection="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0" fontId="4" fillId="4" borderId="18" xfId="0" applyFont="1" applyFill="1" applyBorder="1" applyAlignment="1">
      <alignment horizontal="right"/>
    </xf>
    <xf numFmtId="0" fontId="0" fillId="4" borderId="0" xfId="0" applyFill="1" applyBorder="1"/>
    <xf numFmtId="0" fontId="4" fillId="4" borderId="18" xfId="0" applyFont="1" applyFill="1" applyBorder="1" applyAlignment="1">
      <alignment horizontal="left"/>
    </xf>
    <xf numFmtId="0" fontId="38" fillId="4" borderId="18" xfId="0" applyFont="1" applyFill="1" applyBorder="1" applyAlignment="1" applyProtection="1"/>
    <xf numFmtId="0" fontId="2" fillId="4" borderId="0" xfId="0" applyFont="1" applyFill="1"/>
    <xf numFmtId="0" fontId="38" fillId="4" borderId="28" xfId="0" applyFont="1" applyFill="1" applyBorder="1" applyAlignment="1" applyProtection="1"/>
    <xf numFmtId="49" fontId="42" fillId="4" borderId="5" xfId="0" applyNumberFormat="1" applyFont="1" applyFill="1" applyBorder="1" applyAlignment="1" applyProtection="1">
      <alignment horizontal="left" shrinkToFit="1"/>
    </xf>
    <xf numFmtId="49" fontId="42" fillId="4" borderId="12" xfId="0" applyNumberFormat="1" applyFont="1" applyFill="1" applyBorder="1" applyAlignment="1" applyProtection="1">
      <alignment horizontal="left" shrinkToFit="1"/>
    </xf>
    <xf numFmtId="49" fontId="42" fillId="4" borderId="6" xfId="0" applyNumberFormat="1" applyFont="1" applyFill="1" applyBorder="1" applyAlignment="1" applyProtection="1">
      <alignment horizontal="left" shrinkToFit="1"/>
    </xf>
    <xf numFmtId="0" fontId="41" fillId="4" borderId="27" xfId="0" applyFont="1" applyFill="1" applyBorder="1" applyAlignment="1" applyProtection="1">
      <alignment horizontal="center" vertical="center"/>
    </xf>
    <xf numFmtId="0" fontId="41" fillId="4" borderId="13" xfId="0" applyFont="1" applyFill="1" applyBorder="1" applyAlignment="1" applyProtection="1">
      <alignment horizontal="center" vertical="center"/>
    </xf>
    <xf numFmtId="0" fontId="41" fillId="4" borderId="26" xfId="0" applyFont="1" applyFill="1" applyBorder="1" applyAlignment="1" applyProtection="1">
      <alignment horizontal="center" vertical="center"/>
    </xf>
    <xf numFmtId="0" fontId="41" fillId="4" borderId="25" xfId="0" applyFont="1" applyFill="1" applyBorder="1" applyAlignment="1" applyProtection="1">
      <alignment horizontal="center" vertical="center"/>
    </xf>
    <xf numFmtId="0" fontId="41" fillId="4" borderId="18" xfId="0" applyFont="1" applyFill="1" applyBorder="1" applyAlignment="1" applyProtection="1">
      <alignment horizontal="center" vertical="center"/>
    </xf>
    <xf numFmtId="0" fontId="41" fillId="4" borderId="28" xfId="0" applyFont="1" applyFill="1" applyBorder="1" applyAlignment="1" applyProtection="1">
      <alignment horizontal="center" vertical="center"/>
    </xf>
    <xf numFmtId="1" fontId="42" fillId="4" borderId="5" xfId="0" applyNumberFormat="1" applyFont="1" applyFill="1" applyBorder="1" applyAlignment="1" applyProtection="1">
      <alignment horizontal="left" shrinkToFit="1"/>
    </xf>
    <xf numFmtId="1" fontId="42" fillId="4" borderId="12" xfId="0" applyNumberFormat="1" applyFont="1" applyFill="1" applyBorder="1" applyAlignment="1" applyProtection="1">
      <alignment horizontal="left" shrinkToFit="1"/>
    </xf>
    <xf numFmtId="1" fontId="42" fillId="4" borderId="6" xfId="0" applyNumberFormat="1" applyFont="1" applyFill="1" applyBorder="1" applyAlignment="1" applyProtection="1">
      <alignment horizontal="left" shrinkToFit="1"/>
    </xf>
    <xf numFmtId="0" fontId="43" fillId="4" borderId="18" xfId="0" applyFont="1" applyFill="1" applyBorder="1" applyProtection="1"/>
    <xf numFmtId="49" fontId="41" fillId="4" borderId="5" xfId="0" applyNumberFormat="1" applyFont="1" applyFill="1" applyBorder="1" applyAlignment="1" applyProtection="1">
      <alignment horizontal="center"/>
    </xf>
    <xf numFmtId="49" fontId="41" fillId="4" borderId="12" xfId="0" applyNumberFormat="1" applyFont="1" applyFill="1" applyBorder="1" applyAlignment="1" applyProtection="1">
      <alignment horizontal="center"/>
    </xf>
    <xf numFmtId="49" fontId="41" fillId="4" borderId="6" xfId="0" applyNumberFormat="1" applyFont="1" applyFill="1" applyBorder="1" applyAlignment="1" applyProtection="1">
      <alignment horizontal="center"/>
    </xf>
    <xf numFmtId="0" fontId="2" fillId="4" borderId="18" xfId="0" applyFont="1" applyFill="1" applyBorder="1"/>
    <xf numFmtId="0" fontId="0" fillId="0" borderId="27" xfId="0" applyBorder="1" applyAlignment="1">
      <alignment horizontal="center"/>
    </xf>
    <xf numFmtId="0" fontId="0" fillId="0" borderId="13"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8" xfId="0" applyBorder="1" applyAlignment="1">
      <alignment horizontal="center"/>
    </xf>
    <xf numFmtId="0" fontId="0" fillId="0" borderId="18" xfId="0" applyBorder="1"/>
    <xf numFmtId="0" fontId="0" fillId="0" borderId="27"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8" xfId="0" applyNumberFormat="1" applyFill="1" applyBorder="1" applyAlignment="1">
      <alignment horizontal="center" vertical="center" wrapText="1"/>
    </xf>
    <xf numFmtId="1" fontId="42" fillId="4" borderId="5" xfId="0" applyNumberFormat="1" applyFont="1" applyFill="1" applyBorder="1" applyAlignment="1" applyProtection="1">
      <alignment shrinkToFit="1"/>
    </xf>
    <xf numFmtId="1" fontId="42" fillId="4" borderId="6" xfId="0" applyNumberFormat="1" applyFont="1" applyFill="1" applyBorder="1" applyAlignment="1" applyProtection="1">
      <alignment shrinkToFit="1"/>
    </xf>
    <xf numFmtId="1" fontId="42" fillId="4" borderId="5" xfId="0" applyNumberFormat="1" applyFont="1" applyFill="1" applyBorder="1" applyAlignment="1" applyProtection="1">
      <alignment horizontal="center" shrinkToFit="1"/>
    </xf>
    <xf numFmtId="1" fontId="42" fillId="4" borderId="6" xfId="0" applyNumberFormat="1" applyFont="1" applyFill="1" applyBorder="1" applyAlignment="1" applyProtection="1">
      <alignment horizontal="center" shrinkToFit="1"/>
    </xf>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49" fontId="45" fillId="4" borderId="27"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6" xfId="0" applyNumberFormat="1" applyFont="1" applyFill="1" applyBorder="1" applyAlignment="1" applyProtection="1">
      <alignment horizontal="left" vertical="center" wrapText="1" indent="2"/>
    </xf>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3" fillId="4" borderId="5" xfId="0" applyFont="1" applyFill="1" applyBorder="1" applyProtection="1"/>
    <xf numFmtId="0" fontId="43" fillId="4" borderId="12" xfId="0" applyFont="1" applyFill="1" applyBorder="1" applyProtection="1"/>
    <xf numFmtId="0" fontId="43" fillId="4" borderId="6" xfId="0" applyFont="1" applyFill="1" applyBorder="1" applyProtection="1"/>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0" fontId="41" fillId="0" borderId="24" xfId="0" applyFont="1" applyBorder="1" applyAlignment="1" applyProtection="1">
      <alignment horizontal="center"/>
    </xf>
    <xf numFmtId="0" fontId="41" fillId="0" borderId="29" xfId="0" applyFont="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38" fillId="4" borderId="0" xfId="0" applyFont="1" applyFill="1" applyBorder="1" applyAlignment="1" applyProtection="1"/>
    <xf numFmtId="0" fontId="2" fillId="4" borderId="0" xfId="0" applyFont="1" applyFill="1" applyBorder="1"/>
    <xf numFmtId="0" fontId="38" fillId="4" borderId="0" xfId="0" applyFont="1" applyFill="1" applyAlignment="1" applyProtection="1">
      <alignment horizontal="center"/>
    </xf>
    <xf numFmtId="0" fontId="26" fillId="0" borderId="0" xfId="0" applyFont="1" applyFill="1" applyBorder="1" applyAlignment="1" applyProtection="1"/>
    <xf numFmtId="0" fontId="43" fillId="4" borderId="18" xfId="0" applyFont="1" applyFill="1" applyBorder="1" applyAlignment="1" applyProtection="1"/>
    <xf numFmtId="0" fontId="41" fillId="0" borderId="27" xfId="0" applyFont="1" applyBorder="1" applyAlignment="1" applyProtection="1">
      <alignment horizontal="center"/>
    </xf>
    <xf numFmtId="0" fontId="41" fillId="0" borderId="26" xfId="0" applyFont="1" applyBorder="1" applyAlignment="1" applyProtection="1">
      <alignment horizontal="center"/>
    </xf>
    <xf numFmtId="0" fontId="4" fillId="4" borderId="0" xfId="0" applyFont="1" applyFill="1" applyBorder="1" applyAlignment="1">
      <alignment horizontal="center"/>
    </xf>
    <xf numFmtId="0" fontId="0" fillId="4" borderId="0" xfId="0" applyFill="1" applyBorder="1" applyAlignment="1">
      <alignment horizontal="center"/>
    </xf>
    <xf numFmtId="0" fontId="35" fillId="4" borderId="0" xfId="0" applyFont="1" applyFill="1" applyBorder="1" applyAlignment="1">
      <alignment horizontal="left" vertical="top" wrapText="1" indent="2"/>
    </xf>
    <xf numFmtId="0" fontId="0" fillId="4" borderId="0" xfId="0" applyFill="1" applyBorder="1" applyAlignment="1">
      <alignment horizontal="right"/>
    </xf>
    <xf numFmtId="0" fontId="35" fillId="4" borderId="0" xfId="0" applyNumberFormat="1" applyFont="1" applyFill="1" applyBorder="1" applyAlignment="1">
      <alignment horizontal="left" vertical="top" wrapText="1" indent="2"/>
    </xf>
  </cellXfs>
  <cellStyles count="2">
    <cellStyle name="Normal_Area_Balance_00" xfId="1"/>
    <cellStyle name="Нормален" xfId="0" builtinId="0"/>
  </cellStyles>
  <dxfs count="103">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19050</xdr:colOff>
          <xdr:row>18</xdr:row>
          <xdr:rowOff>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9525</xdr:rowOff>
        </xdr:from>
        <xdr:to>
          <xdr:col>22</xdr:col>
          <xdr:colOff>361950</xdr:colOff>
          <xdr:row>38</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38</xdr:row>
          <xdr:rowOff>57150</xdr:rowOff>
        </xdr:from>
        <xdr:to>
          <xdr:col>22</xdr:col>
          <xdr:colOff>361950</xdr:colOff>
          <xdr:row>40</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161925</xdr:rowOff>
        </xdr:from>
        <xdr:to>
          <xdr:col>22</xdr:col>
          <xdr:colOff>361950</xdr:colOff>
          <xdr:row>59</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59</xdr:row>
          <xdr:rowOff>38100</xdr:rowOff>
        </xdr:from>
        <xdr:to>
          <xdr:col>22</xdr:col>
          <xdr:colOff>361950</xdr:colOff>
          <xdr:row>61</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47</xdr:row>
          <xdr:rowOff>0</xdr:rowOff>
        </xdr:from>
        <xdr:to>
          <xdr:col>22</xdr:col>
          <xdr:colOff>361950</xdr:colOff>
          <xdr:row>49</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49</xdr:row>
          <xdr:rowOff>47625</xdr:rowOff>
        </xdr:from>
        <xdr:to>
          <xdr:col>22</xdr:col>
          <xdr:colOff>361950</xdr:colOff>
          <xdr:row>51</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16</xdr:row>
          <xdr:rowOff>161925</xdr:rowOff>
        </xdr:from>
        <xdr:to>
          <xdr:col>18</xdr:col>
          <xdr:colOff>361950</xdr:colOff>
          <xdr:row>19</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19</xdr:row>
          <xdr:rowOff>38100</xdr:rowOff>
        </xdr:from>
        <xdr:to>
          <xdr:col>18</xdr:col>
          <xdr:colOff>361950</xdr:colOff>
          <xdr:row>21</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25</xdr:row>
          <xdr:rowOff>161925</xdr:rowOff>
        </xdr:from>
        <xdr:to>
          <xdr:col>18</xdr:col>
          <xdr:colOff>361950</xdr:colOff>
          <xdr:row>28</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28</xdr:row>
          <xdr:rowOff>38100</xdr:rowOff>
        </xdr:from>
        <xdr:to>
          <xdr:col>18</xdr:col>
          <xdr:colOff>361950</xdr:colOff>
          <xdr:row>30</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54</xdr:row>
          <xdr:rowOff>152400</xdr:rowOff>
        </xdr:from>
        <xdr:to>
          <xdr:col>18</xdr:col>
          <xdr:colOff>361950</xdr:colOff>
          <xdr:row>57</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38100</xdr:rowOff>
        </xdr:from>
        <xdr:to>
          <xdr:col>18</xdr:col>
          <xdr:colOff>361950</xdr:colOff>
          <xdr:row>59</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34</xdr:row>
          <xdr:rowOff>161925</xdr:rowOff>
        </xdr:from>
        <xdr:to>
          <xdr:col>18</xdr:col>
          <xdr:colOff>361950</xdr:colOff>
          <xdr:row>37</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37</xdr:row>
          <xdr:rowOff>38100</xdr:rowOff>
        </xdr:from>
        <xdr:to>
          <xdr:col>18</xdr:col>
          <xdr:colOff>361950</xdr:colOff>
          <xdr:row>39</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45</xdr:row>
          <xdr:rowOff>0</xdr:rowOff>
        </xdr:from>
        <xdr:to>
          <xdr:col>18</xdr:col>
          <xdr:colOff>361950</xdr:colOff>
          <xdr:row>47</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47</xdr:row>
          <xdr:rowOff>47625</xdr:rowOff>
        </xdr:from>
        <xdr:to>
          <xdr:col>18</xdr:col>
          <xdr:colOff>361950</xdr:colOff>
          <xdr:row>49</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39</xdr:row>
          <xdr:rowOff>152400</xdr:rowOff>
        </xdr:from>
        <xdr:to>
          <xdr:col>15</xdr:col>
          <xdr:colOff>371475</xdr:colOff>
          <xdr:row>42</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42</xdr:row>
          <xdr:rowOff>28575</xdr:rowOff>
        </xdr:from>
        <xdr:to>
          <xdr:col>15</xdr:col>
          <xdr:colOff>371475</xdr:colOff>
          <xdr:row>44</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0</xdr:row>
          <xdr:rowOff>352425</xdr:rowOff>
        </xdr:from>
        <xdr:to>
          <xdr:col>4</xdr:col>
          <xdr:colOff>0</xdr:colOff>
          <xdr:row>2</xdr:row>
          <xdr:rowOff>28575</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4</xdr:row>
          <xdr:rowOff>123825</xdr:rowOff>
        </xdr:from>
        <xdr:to>
          <xdr:col>4</xdr:col>
          <xdr:colOff>0</xdr:colOff>
          <xdr:row>6</xdr:row>
          <xdr:rowOff>123825</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9</xdr:row>
          <xdr:rowOff>19050</xdr:rowOff>
        </xdr:from>
        <xdr:to>
          <xdr:col>4</xdr:col>
          <xdr:colOff>0</xdr:colOff>
          <xdr:row>11</xdr:row>
          <xdr:rowOff>19050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13</xdr:row>
          <xdr:rowOff>104775</xdr:rowOff>
        </xdr:from>
        <xdr:to>
          <xdr:col>4</xdr:col>
          <xdr:colOff>0</xdr:colOff>
          <xdr:row>281</xdr:row>
          <xdr:rowOff>104775</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104775</xdr:rowOff>
        </xdr:from>
        <xdr:to>
          <xdr:col>4</xdr:col>
          <xdr:colOff>0</xdr:colOff>
          <xdr:row>283</xdr:row>
          <xdr:rowOff>104775</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topLeftCell="A3" zoomScale="90" zoomScaleNormal="90" workbookViewId="0">
      <selection activeCell="J27" sqref="J27:N27"/>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61" t="s">
        <v>938</v>
      </c>
      <c r="B2" s="262"/>
      <c r="C2" s="262"/>
      <c r="D2" s="262"/>
      <c r="E2" s="262"/>
      <c r="F2" s="262"/>
      <c r="G2" s="262"/>
      <c r="H2" s="262"/>
      <c r="I2" s="262"/>
      <c r="J2" s="262"/>
      <c r="K2" s="262"/>
      <c r="L2" s="262"/>
      <c r="M2" s="262"/>
      <c r="N2" s="262"/>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63" t="s">
        <v>13</v>
      </c>
      <c r="B4" s="264"/>
      <c r="C4" s="264"/>
      <c r="D4" s="264"/>
      <c r="E4" s="264"/>
      <c r="F4" s="264"/>
      <c r="G4" s="264"/>
      <c r="H4" s="264"/>
      <c r="I4" s="264"/>
      <c r="J4" s="264"/>
      <c r="K4" s="264"/>
      <c r="L4" s="264"/>
      <c r="M4" s="264"/>
      <c r="N4" s="264"/>
      <c r="O4" s="17"/>
      <c r="P4" s="16"/>
    </row>
    <row r="5" spans="1:16" ht="24" customHeight="1" x14ac:dyDescent="0.3">
      <c r="A5" s="263" t="s">
        <v>15</v>
      </c>
      <c r="B5" s="270"/>
      <c r="C5" s="270"/>
      <c r="D5" s="270"/>
      <c r="E5" s="270"/>
      <c r="F5" s="270"/>
      <c r="G5" s="270"/>
      <c r="H5" s="270"/>
      <c r="I5" s="270"/>
      <c r="J5" s="270"/>
      <c r="K5" s="270"/>
      <c r="L5" s="270"/>
      <c r="M5" s="270"/>
      <c r="N5" s="270"/>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71" t="s">
        <v>12</v>
      </c>
      <c r="B7" s="272"/>
      <c r="C7" s="272"/>
      <c r="D7" s="272"/>
      <c r="E7" s="273"/>
      <c r="F7" s="19" t="s">
        <v>354</v>
      </c>
      <c r="G7" s="17"/>
      <c r="H7" s="17"/>
      <c r="I7" s="17"/>
      <c r="J7" s="17"/>
      <c r="K7" s="17"/>
      <c r="L7" s="17"/>
      <c r="M7" s="17"/>
      <c r="N7" s="17"/>
      <c r="O7" s="17"/>
      <c r="P7" s="16"/>
    </row>
    <row r="8" spans="1:16" ht="12.95" customHeight="1" x14ac:dyDescent="0.2">
      <c r="A8" s="267"/>
      <c r="B8" s="268"/>
      <c r="C8" s="268"/>
      <c r="D8" s="268"/>
      <c r="E8" s="269"/>
      <c r="F8" s="20"/>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74" t="s">
        <v>935</v>
      </c>
      <c r="C10" s="274"/>
      <c r="D10" s="274"/>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65" t="s">
        <v>114</v>
      </c>
      <c r="B14" s="266"/>
      <c r="C14" s="266"/>
      <c r="D14" s="266"/>
      <c r="E14" s="266"/>
      <c r="F14" s="266"/>
      <c r="G14" s="266"/>
      <c r="H14" s="266"/>
      <c r="I14" s="266"/>
      <c r="J14" s="266"/>
      <c r="K14" s="266"/>
      <c r="L14" s="266"/>
      <c r="M14" s="266"/>
      <c r="N14" s="266"/>
      <c r="O14" s="17"/>
      <c r="P14" s="16"/>
    </row>
    <row r="15" spans="1:16" ht="24.95" customHeight="1" x14ac:dyDescent="0.2">
      <c r="A15" s="280" t="s">
        <v>1059</v>
      </c>
      <c r="B15" s="280"/>
      <c r="C15" s="280"/>
      <c r="D15" s="280"/>
      <c r="E15" s="280"/>
      <c r="F15" s="280"/>
      <c r="G15" s="280"/>
      <c r="H15" s="280"/>
      <c r="I15" s="280"/>
      <c r="J15" s="280"/>
      <c r="K15" s="280"/>
      <c r="L15" s="280"/>
      <c r="M15" s="280"/>
      <c r="N15" s="280"/>
      <c r="O15" s="17"/>
      <c r="P15" s="16"/>
    </row>
    <row r="16" spans="1:16" ht="39.950000000000003" customHeight="1" x14ac:dyDescent="0.2">
      <c r="A16" s="279" t="s">
        <v>14</v>
      </c>
      <c r="B16" s="279"/>
      <c r="C16" s="279"/>
      <c r="D16" s="279"/>
      <c r="E16" s="279"/>
      <c r="F16" s="279"/>
      <c r="G16" s="279"/>
      <c r="H16" s="279"/>
      <c r="I16" s="279"/>
      <c r="J16" s="279"/>
      <c r="K16" s="279"/>
      <c r="L16" s="279"/>
      <c r="M16" s="279"/>
      <c r="N16" s="279"/>
      <c r="O16" s="17"/>
      <c r="P16" s="16"/>
    </row>
    <row r="17" spans="1:22" s="111" customFormat="1" ht="24.95" customHeight="1" x14ac:dyDescent="0.2">
      <c r="A17" s="278" t="s">
        <v>115</v>
      </c>
      <c r="B17" s="278"/>
      <c r="C17" s="278"/>
      <c r="D17" s="278"/>
      <c r="E17" s="278"/>
      <c r="F17" s="278"/>
      <c r="G17" s="278"/>
      <c r="H17" s="278"/>
      <c r="I17" s="278"/>
      <c r="J17" s="278"/>
      <c r="K17" s="278"/>
      <c r="L17" s="278"/>
      <c r="M17" s="278"/>
      <c r="N17" s="278"/>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43" t="s">
        <v>1042</v>
      </c>
      <c r="B21" s="243"/>
      <c r="C21" s="243"/>
      <c r="D21" s="243"/>
      <c r="E21" s="243"/>
      <c r="F21" s="243"/>
      <c r="G21" s="17"/>
      <c r="H21" s="17"/>
      <c r="I21" s="17"/>
      <c r="J21" s="17"/>
      <c r="K21" s="17"/>
      <c r="L21" s="17"/>
      <c r="M21" s="17"/>
      <c r="N21" s="17"/>
      <c r="O21" s="17"/>
      <c r="P21" s="16"/>
    </row>
    <row r="22" spans="1:22" ht="12.95" customHeight="1" x14ac:dyDescent="0.2">
      <c r="A22" s="244"/>
      <c r="B22" s="244"/>
      <c r="C22" s="244"/>
      <c r="D22" s="244"/>
      <c r="E22" s="244"/>
      <c r="F22" s="244"/>
      <c r="G22" s="17"/>
      <c r="H22" s="17"/>
      <c r="I22" s="17"/>
      <c r="J22" s="17"/>
      <c r="K22" s="17"/>
      <c r="L22" s="17"/>
      <c r="M22" s="17"/>
      <c r="N22" s="17"/>
      <c r="O22" s="17"/>
      <c r="P22" s="16"/>
    </row>
    <row r="23" spans="1:22" ht="18" customHeight="1" x14ac:dyDescent="0.3">
      <c r="A23" s="245" t="s">
        <v>979</v>
      </c>
      <c r="B23" s="246"/>
      <c r="C23" s="246"/>
      <c r="D23" s="246"/>
      <c r="E23" s="246"/>
      <c r="F23" s="247"/>
      <c r="G23" s="17"/>
      <c r="H23" s="254" t="s">
        <v>932</v>
      </c>
      <c r="I23" s="254"/>
      <c r="J23" s="256" t="s">
        <v>1079</v>
      </c>
      <c r="K23" s="257"/>
      <c r="L23" s="257"/>
      <c r="M23" s="257"/>
      <c r="N23" s="258"/>
      <c r="O23" s="17"/>
      <c r="P23" s="16"/>
    </row>
    <row r="24" spans="1:22" ht="12.95" customHeight="1" x14ac:dyDescent="0.2">
      <c r="A24" s="248"/>
      <c r="B24" s="249"/>
      <c r="C24" s="249"/>
      <c r="D24" s="249"/>
      <c r="E24" s="249"/>
      <c r="F24" s="250"/>
      <c r="G24" s="17"/>
      <c r="H24" s="17"/>
      <c r="I24" s="17"/>
      <c r="J24" s="17"/>
      <c r="K24" s="17"/>
      <c r="L24" s="17"/>
      <c r="M24" s="17"/>
      <c r="N24" s="17"/>
      <c r="O24" s="17"/>
      <c r="P24" s="16"/>
    </row>
    <row r="25" spans="1:22" ht="18" customHeight="1" x14ac:dyDescent="0.3">
      <c r="A25" s="248"/>
      <c r="B25" s="249"/>
      <c r="C25" s="249"/>
      <c r="D25" s="249"/>
      <c r="E25" s="249"/>
      <c r="F25" s="250"/>
      <c r="G25" s="17"/>
      <c r="H25" s="254" t="s">
        <v>933</v>
      </c>
      <c r="I25" s="254"/>
      <c r="J25" s="256" t="s">
        <v>1092</v>
      </c>
      <c r="K25" s="257"/>
      <c r="L25" s="257"/>
      <c r="M25" s="257"/>
      <c r="N25" s="258"/>
      <c r="O25" s="17"/>
      <c r="P25" s="16"/>
    </row>
    <row r="26" spans="1:22" ht="12.95" customHeight="1" x14ac:dyDescent="0.2">
      <c r="A26" s="248"/>
      <c r="B26" s="249"/>
      <c r="C26" s="249"/>
      <c r="D26" s="249"/>
      <c r="E26" s="249"/>
      <c r="F26" s="250"/>
      <c r="G26" s="17"/>
      <c r="H26" s="24"/>
      <c r="I26" s="24"/>
      <c r="J26" s="17"/>
      <c r="K26" s="17"/>
      <c r="L26" s="17"/>
      <c r="M26" s="17"/>
      <c r="N26" s="17"/>
      <c r="O26" s="17"/>
      <c r="P26" s="16"/>
    </row>
    <row r="27" spans="1:22" ht="18" customHeight="1" x14ac:dyDescent="0.3">
      <c r="A27" s="248"/>
      <c r="B27" s="249"/>
      <c r="C27" s="249"/>
      <c r="D27" s="249"/>
      <c r="E27" s="249"/>
      <c r="F27" s="250"/>
      <c r="G27" s="17"/>
      <c r="H27" s="254" t="s">
        <v>934</v>
      </c>
      <c r="I27" s="254"/>
      <c r="J27" s="256" t="s">
        <v>1080</v>
      </c>
      <c r="K27" s="257"/>
      <c r="L27" s="257"/>
      <c r="M27" s="257"/>
      <c r="N27" s="258"/>
      <c r="O27" s="17"/>
      <c r="P27" s="16"/>
    </row>
    <row r="28" spans="1:22" ht="12.95" customHeight="1" x14ac:dyDescent="0.2">
      <c r="A28" s="248"/>
      <c r="B28" s="249"/>
      <c r="C28" s="249"/>
      <c r="D28" s="249"/>
      <c r="E28" s="249"/>
      <c r="F28" s="250"/>
      <c r="G28" s="17"/>
      <c r="H28" s="24"/>
      <c r="I28" s="24"/>
      <c r="J28" s="17"/>
      <c r="K28" s="17"/>
      <c r="L28" s="17"/>
      <c r="M28" s="17"/>
      <c r="N28" s="17"/>
      <c r="O28" s="17"/>
      <c r="P28" s="16"/>
    </row>
    <row r="29" spans="1:22" ht="18" customHeight="1" x14ac:dyDescent="0.3">
      <c r="A29" s="248"/>
      <c r="B29" s="249"/>
      <c r="C29" s="249"/>
      <c r="D29" s="249"/>
      <c r="E29" s="249"/>
      <c r="F29" s="250"/>
      <c r="G29" s="17"/>
      <c r="H29" s="254" t="s">
        <v>355</v>
      </c>
      <c r="I29" s="254"/>
      <c r="J29" s="82"/>
      <c r="K29" s="83"/>
      <c r="L29" s="82"/>
      <c r="M29" s="17"/>
      <c r="N29" s="17"/>
      <c r="O29" s="17"/>
      <c r="P29" s="16"/>
    </row>
    <row r="30" spans="1:22" ht="12.95" customHeight="1" x14ac:dyDescent="0.2">
      <c r="A30" s="248"/>
      <c r="B30" s="249"/>
      <c r="C30" s="249"/>
      <c r="D30" s="249"/>
      <c r="E30" s="249"/>
      <c r="F30" s="250"/>
      <c r="G30" s="17"/>
      <c r="H30" s="17"/>
      <c r="I30" s="17"/>
      <c r="J30" s="255" t="s">
        <v>935</v>
      </c>
      <c r="K30" s="255"/>
      <c r="L30" s="255"/>
      <c r="M30" s="17"/>
      <c r="N30" s="17"/>
      <c r="O30" s="17"/>
      <c r="P30" s="16"/>
    </row>
    <row r="31" spans="1:22" ht="12.95" customHeight="1" x14ac:dyDescent="0.2">
      <c r="A31" s="251"/>
      <c r="B31" s="252"/>
      <c r="C31" s="252"/>
      <c r="D31" s="252"/>
      <c r="E31" s="252"/>
      <c r="F31" s="253"/>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59" t="s">
        <v>369</v>
      </c>
      <c r="B33" s="260"/>
      <c r="C33" s="275" t="s">
        <v>1095</v>
      </c>
      <c r="D33" s="276"/>
      <c r="E33" s="277"/>
      <c r="F33" s="61"/>
      <c r="G33" s="16"/>
      <c r="H33" s="242"/>
      <c r="I33" s="242"/>
      <c r="J33" s="242"/>
      <c r="K33" s="242"/>
      <c r="L33" s="242"/>
      <c r="M33" s="242"/>
      <c r="N33" s="242"/>
      <c r="O33" s="242"/>
      <c r="P33" s="242"/>
    </row>
    <row r="34" spans="1:16" ht="12.95" customHeight="1" x14ac:dyDescent="0.2">
      <c r="A34" s="17"/>
      <c r="B34" s="17" t="s">
        <v>1074</v>
      </c>
      <c r="C34" s="255" t="s">
        <v>215</v>
      </c>
      <c r="D34" s="255"/>
      <c r="E34" s="255"/>
      <c r="F34" s="24"/>
      <c r="G34" s="16"/>
      <c r="H34" s="242"/>
      <c r="I34" s="242"/>
      <c r="J34" s="242"/>
      <c r="K34" s="242"/>
      <c r="L34" s="242"/>
      <c r="M34" s="242"/>
      <c r="N34" s="242"/>
      <c r="O34" s="242"/>
      <c r="P34" s="242"/>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3:P33"/>
    <mergeCell ref="B10:D10"/>
    <mergeCell ref="C33:E33"/>
    <mergeCell ref="J30:L30"/>
    <mergeCell ref="A17:N17"/>
    <mergeCell ref="A16:N16"/>
    <mergeCell ref="J23:N23"/>
    <mergeCell ref="J25:N25"/>
    <mergeCell ref="A15:N15"/>
    <mergeCell ref="A2:N2"/>
    <mergeCell ref="A4:N4"/>
    <mergeCell ref="A14:N14"/>
    <mergeCell ref="A8:E8"/>
    <mergeCell ref="A5:N5"/>
    <mergeCell ref="A7:E7"/>
    <mergeCell ref="H34:P34"/>
    <mergeCell ref="A21:F22"/>
    <mergeCell ref="A23:F31"/>
    <mergeCell ref="H23:I23"/>
    <mergeCell ref="H25:I25"/>
    <mergeCell ref="C34:E34"/>
    <mergeCell ref="H27:I27"/>
    <mergeCell ref="J27:N27"/>
    <mergeCell ref="A33:B33"/>
    <mergeCell ref="H29:I29"/>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r:id="rId9">
            <anchor moveWithCells="1">
              <from>
                <xdr:col>0</xdr:col>
                <xdr:colOff>9525</xdr:colOff>
                <xdr:row>17</xdr:row>
                <xdr:rowOff>152400</xdr:rowOff>
              </from>
              <to>
                <xdr:col>0</xdr:col>
                <xdr:colOff>19050</xdr:colOff>
                <xdr:row>18</xdr:row>
                <xdr:rowOff>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opLeftCell="A19" zoomScale="95" zoomScaleNormal="95" workbookViewId="0">
      <selection activeCell="D29" sqref="D29:M29"/>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326" t="s">
        <v>292</v>
      </c>
      <c r="B1" s="326"/>
      <c r="C1" s="326"/>
      <c r="D1" s="326"/>
      <c r="E1" s="326"/>
      <c r="F1" s="326"/>
      <c r="G1" s="326"/>
      <c r="H1" s="326"/>
      <c r="I1" s="326"/>
      <c r="J1" s="326"/>
      <c r="K1" s="326"/>
      <c r="L1" s="326"/>
      <c r="M1" s="326"/>
    </row>
    <row r="2" spans="1:14" ht="24" customHeight="1" x14ac:dyDescent="0.2">
      <c r="A2" s="327" t="s">
        <v>134</v>
      </c>
      <c r="B2" s="328"/>
      <c r="C2" s="328"/>
      <c r="D2" s="328"/>
      <c r="E2" s="328"/>
      <c r="F2" s="328"/>
      <c r="G2" s="328"/>
      <c r="H2" s="328"/>
      <c r="I2" s="328"/>
      <c r="J2" s="328"/>
      <c r="K2" s="328"/>
      <c r="L2" s="328"/>
      <c r="M2" s="328"/>
    </row>
    <row r="3" spans="1:14" ht="27.95" customHeight="1" x14ac:dyDescent="0.2">
      <c r="A3" s="314" t="s">
        <v>1069</v>
      </c>
      <c r="B3" s="314"/>
      <c r="C3" s="314"/>
      <c r="D3" s="314"/>
      <c r="E3" s="314"/>
      <c r="F3" s="314"/>
      <c r="G3" s="314"/>
      <c r="H3" s="314"/>
      <c r="I3" s="314"/>
      <c r="J3" s="314"/>
      <c r="K3" s="314"/>
      <c r="L3" s="314"/>
      <c r="M3" s="314"/>
    </row>
    <row r="4" spans="1:14" ht="27.95" customHeight="1" x14ac:dyDescent="0.2">
      <c r="A4" s="314" t="s">
        <v>1071</v>
      </c>
      <c r="B4" s="315"/>
      <c r="C4" s="315"/>
      <c r="D4" s="315"/>
      <c r="E4" s="315"/>
      <c r="F4" s="315"/>
      <c r="G4" s="315"/>
      <c r="H4" s="315"/>
      <c r="I4" s="315"/>
      <c r="J4" s="315"/>
      <c r="K4" s="315"/>
      <c r="L4" s="315"/>
      <c r="M4" s="315"/>
      <c r="N4" s="36"/>
    </row>
    <row r="5" spans="1:14" ht="14.1" customHeight="1" x14ac:dyDescent="0.2">
      <c r="A5" s="314" t="s">
        <v>1066</v>
      </c>
      <c r="B5" s="315"/>
      <c r="C5" s="315"/>
      <c r="D5" s="315"/>
      <c r="E5" s="315"/>
      <c r="F5" s="315"/>
      <c r="G5" s="315"/>
      <c r="H5" s="315"/>
      <c r="I5" s="315"/>
      <c r="J5" s="315"/>
      <c r="K5" s="315"/>
      <c r="L5" s="315"/>
      <c r="M5" s="315"/>
      <c r="N5" s="36"/>
    </row>
    <row r="6" spans="1:14" ht="14.1" customHeight="1" x14ac:dyDescent="0.2">
      <c r="A6" s="312" t="s">
        <v>1072</v>
      </c>
      <c r="B6" s="313"/>
      <c r="C6" s="313"/>
      <c r="D6" s="313"/>
      <c r="E6" s="313"/>
      <c r="F6" s="313"/>
      <c r="G6" s="313"/>
      <c r="H6" s="313"/>
      <c r="I6" s="313"/>
      <c r="J6" s="313"/>
      <c r="K6" s="313"/>
      <c r="L6" s="313"/>
      <c r="M6" s="313"/>
      <c r="N6" s="36"/>
    </row>
    <row r="7" spans="1:14" ht="63.95" customHeight="1" x14ac:dyDescent="0.2">
      <c r="A7" s="314" t="s">
        <v>1067</v>
      </c>
      <c r="B7" s="315"/>
      <c r="C7" s="315"/>
      <c r="D7" s="315"/>
      <c r="E7" s="315"/>
      <c r="F7" s="315"/>
      <c r="G7" s="315"/>
      <c r="H7" s="315"/>
      <c r="I7" s="315"/>
      <c r="J7" s="315"/>
      <c r="K7" s="315"/>
      <c r="L7" s="315"/>
      <c r="M7" s="315"/>
      <c r="N7" s="36"/>
    </row>
    <row r="8" spans="1:14" ht="39.950000000000003" customHeight="1" x14ac:dyDescent="0.2">
      <c r="A8" s="314" t="s">
        <v>1073</v>
      </c>
      <c r="B8" s="315"/>
      <c r="C8" s="315"/>
      <c r="D8" s="315"/>
      <c r="E8" s="315"/>
      <c r="F8" s="315"/>
      <c r="G8" s="315"/>
      <c r="H8" s="315"/>
      <c r="I8" s="315"/>
      <c r="J8" s="315"/>
      <c r="K8" s="315"/>
      <c r="L8" s="315"/>
      <c r="M8" s="315"/>
      <c r="N8" s="36"/>
    </row>
    <row r="9" spans="1:14" ht="14.1" customHeight="1" x14ac:dyDescent="0.2">
      <c r="A9" s="312" t="s">
        <v>135</v>
      </c>
      <c r="B9" s="313"/>
      <c r="C9" s="313"/>
      <c r="D9" s="313"/>
      <c r="E9" s="313"/>
      <c r="F9" s="313"/>
      <c r="G9" s="313"/>
      <c r="H9" s="313"/>
      <c r="I9" s="313"/>
      <c r="J9" s="313"/>
      <c r="K9" s="313"/>
      <c r="L9" s="313"/>
      <c r="M9" s="313"/>
      <c r="N9" s="36"/>
    </row>
    <row r="10" spans="1:14" ht="14.1" customHeight="1" x14ac:dyDescent="0.2">
      <c r="A10" s="312" t="s">
        <v>1068</v>
      </c>
      <c r="B10" s="313"/>
      <c r="C10" s="313"/>
      <c r="D10" s="313"/>
      <c r="E10" s="313"/>
      <c r="F10" s="313"/>
      <c r="G10" s="313"/>
      <c r="H10" s="313"/>
      <c r="I10" s="313"/>
      <c r="J10" s="313"/>
      <c r="K10" s="313"/>
      <c r="L10" s="313"/>
      <c r="M10" s="313"/>
      <c r="N10" s="36"/>
    </row>
    <row r="11" spans="1:14" ht="27.95" customHeight="1" x14ac:dyDescent="0.2">
      <c r="A11" s="314" t="s">
        <v>1070</v>
      </c>
      <c r="B11" s="315"/>
      <c r="C11" s="315"/>
      <c r="D11" s="315"/>
      <c r="E11" s="315"/>
      <c r="F11" s="315"/>
      <c r="G11" s="315"/>
      <c r="H11" s="315"/>
      <c r="I11" s="315"/>
      <c r="J11" s="315"/>
      <c r="K11" s="315"/>
      <c r="L11" s="315"/>
      <c r="M11" s="315"/>
      <c r="N11" s="36"/>
    </row>
    <row r="12" spans="1:14" ht="14.1" customHeight="1" x14ac:dyDescent="0.2">
      <c r="A12" s="312" t="s">
        <v>293</v>
      </c>
      <c r="B12" s="313"/>
      <c r="C12" s="313"/>
      <c r="D12" s="313"/>
      <c r="E12" s="313"/>
      <c r="F12" s="313"/>
      <c r="G12" s="313"/>
      <c r="H12" s="313"/>
      <c r="I12" s="313"/>
      <c r="J12" s="313"/>
      <c r="K12" s="313"/>
      <c r="L12" s="313"/>
      <c r="M12" s="313"/>
      <c r="N12" s="36"/>
    </row>
    <row r="13" spans="1:14" ht="27.95" customHeight="1" x14ac:dyDescent="0.2">
      <c r="A13" s="314" t="s">
        <v>136</v>
      </c>
      <c r="B13" s="315"/>
      <c r="C13" s="315"/>
      <c r="D13" s="315"/>
      <c r="E13" s="315"/>
      <c r="F13" s="315"/>
      <c r="G13" s="315"/>
      <c r="H13" s="315"/>
      <c r="I13" s="315"/>
      <c r="J13" s="315"/>
      <c r="K13" s="315"/>
      <c r="L13" s="315"/>
      <c r="M13" s="315"/>
      <c r="N13" s="36"/>
    </row>
    <row r="14" spans="1:14" ht="12" customHeight="1" x14ac:dyDescent="0.2">
      <c r="A14" s="313"/>
      <c r="B14" s="313"/>
      <c r="C14" s="313"/>
      <c r="D14" s="313"/>
      <c r="E14" s="313"/>
      <c r="F14" s="313"/>
      <c r="G14" s="313"/>
      <c r="H14" s="313"/>
      <c r="I14" s="313"/>
      <c r="J14" s="313"/>
      <c r="K14" s="313"/>
      <c r="L14" s="313"/>
      <c r="M14" s="313"/>
      <c r="N14" s="36"/>
    </row>
    <row r="15" spans="1:14" ht="12" customHeight="1" x14ac:dyDescent="0.2">
      <c r="A15" s="282"/>
      <c r="B15" s="282"/>
      <c r="C15" s="282"/>
      <c r="D15" s="282"/>
      <c r="E15" s="282"/>
      <c r="F15" s="282"/>
      <c r="G15" s="282"/>
      <c r="H15" s="282"/>
      <c r="I15" s="282"/>
      <c r="J15" s="282"/>
      <c r="K15" s="282"/>
      <c r="L15" s="282"/>
      <c r="M15" s="282"/>
    </row>
    <row r="16" spans="1:14" ht="13.5" customHeight="1" thickBot="1" x14ac:dyDescent="0.25">
      <c r="A16" s="322" t="s">
        <v>33</v>
      </c>
      <c r="B16" s="322"/>
      <c r="C16" s="322"/>
      <c r="D16" s="322"/>
      <c r="E16" s="322"/>
      <c r="F16" s="322"/>
      <c r="G16" s="334" t="s">
        <v>335</v>
      </c>
      <c r="H16" s="334"/>
      <c r="I16" s="334"/>
      <c r="J16" s="334"/>
      <c r="K16" s="334"/>
      <c r="L16" s="334"/>
      <c r="M16" s="334"/>
    </row>
    <row r="17" spans="1:13" ht="13.5" customHeight="1" thickBot="1" x14ac:dyDescent="0.25">
      <c r="A17" s="41"/>
      <c r="B17" s="42">
        <v>1</v>
      </c>
      <c r="C17" s="285">
        <v>2</v>
      </c>
      <c r="D17" s="286"/>
      <c r="E17" s="286"/>
      <c r="F17" s="286"/>
      <c r="G17" s="286"/>
      <c r="H17" s="286"/>
      <c r="I17" s="286"/>
      <c r="J17" s="286"/>
      <c r="K17" s="286"/>
      <c r="L17" s="286"/>
      <c r="M17" s="287"/>
    </row>
    <row r="18" spans="1:13" ht="13.5" customHeight="1" thickBot="1" x14ac:dyDescent="0.25">
      <c r="A18" s="304"/>
      <c r="B18" s="60" t="str">
        <f>TRIM(Name)</f>
        <v>Васил Димитров Васов</v>
      </c>
      <c r="C18" s="44" t="s">
        <v>294</v>
      </c>
      <c r="D18" s="290" t="s">
        <v>1081</v>
      </c>
      <c r="E18" s="291"/>
      <c r="F18" s="291"/>
      <c r="G18" s="291"/>
      <c r="H18" s="291"/>
      <c r="I18" s="291"/>
      <c r="J18" s="291"/>
      <c r="K18" s="291"/>
      <c r="L18" s="291"/>
      <c r="M18" s="292"/>
    </row>
    <row r="19" spans="1:13" ht="13.5" customHeight="1" thickBot="1" x14ac:dyDescent="0.25">
      <c r="A19" s="305"/>
      <c r="B19" s="45" t="s">
        <v>981</v>
      </c>
      <c r="C19" s="295"/>
      <c r="D19" s="296"/>
      <c r="E19" s="296"/>
      <c r="F19" s="296"/>
      <c r="G19" s="296"/>
      <c r="H19" s="296"/>
      <c r="I19" s="296"/>
      <c r="J19" s="296"/>
      <c r="K19" s="296"/>
      <c r="L19" s="296"/>
      <c r="M19" s="297"/>
    </row>
    <row r="20" spans="1:13" ht="13.5" customHeight="1" x14ac:dyDescent="0.2">
      <c r="A20" s="304"/>
      <c r="B20" s="60" t="str">
        <f>TRIM(Work)</f>
        <v>Община Самоков, Кметство с. Райово</v>
      </c>
      <c r="C20" s="46" t="s">
        <v>939</v>
      </c>
      <c r="D20" s="323"/>
      <c r="E20" s="324"/>
      <c r="F20" s="324"/>
      <c r="G20" s="324"/>
      <c r="H20" s="324"/>
      <c r="I20" s="324"/>
      <c r="J20" s="324"/>
      <c r="K20" s="324"/>
      <c r="L20" s="324"/>
      <c r="M20" s="325"/>
    </row>
    <row r="21" spans="1:13" ht="13.5" customHeight="1" thickBot="1" x14ac:dyDescent="0.25">
      <c r="A21" s="305"/>
      <c r="B21" s="45" t="s">
        <v>975</v>
      </c>
      <c r="C21" s="47" t="s">
        <v>371</v>
      </c>
      <c r="D21" s="310" t="s">
        <v>1075</v>
      </c>
      <c r="E21" s="310"/>
      <c r="F21" s="310"/>
      <c r="G21" s="310"/>
      <c r="H21" s="310"/>
      <c r="I21" s="310"/>
      <c r="J21" s="310"/>
      <c r="K21" s="310"/>
      <c r="L21" s="310"/>
      <c r="M21" s="311"/>
    </row>
    <row r="22" spans="1:13" ht="13.5" customHeight="1" x14ac:dyDescent="0.2">
      <c r="A22" s="304"/>
      <c r="B22" s="60" t="str">
        <f>TRIM(Position)</f>
        <v>Кмет на село Райово, общ.Самоков</v>
      </c>
      <c r="C22" s="306" t="s">
        <v>980</v>
      </c>
      <c r="D22" s="307"/>
      <c r="E22" s="316" t="s">
        <v>1094</v>
      </c>
      <c r="F22" s="317"/>
      <c r="G22" s="317"/>
      <c r="H22" s="317"/>
      <c r="I22" s="317"/>
      <c r="J22" s="317"/>
      <c r="K22" s="317"/>
      <c r="L22" s="317"/>
      <c r="M22" s="318"/>
    </row>
    <row r="23" spans="1:13" ht="13.5" customHeight="1" thickBot="1" x14ac:dyDescent="0.25">
      <c r="A23" s="305"/>
      <c r="B23" s="48" t="s">
        <v>305</v>
      </c>
      <c r="C23" s="308"/>
      <c r="D23" s="309"/>
      <c r="E23" s="319"/>
      <c r="F23" s="320"/>
      <c r="G23" s="320"/>
      <c r="H23" s="320"/>
      <c r="I23" s="320"/>
      <c r="J23" s="320"/>
      <c r="K23" s="320"/>
      <c r="L23" s="320"/>
      <c r="M23" s="321"/>
    </row>
    <row r="24" spans="1:13" ht="13.5" customHeight="1" thickBot="1" x14ac:dyDescent="0.25">
      <c r="A24" s="293"/>
      <c r="B24" s="294"/>
      <c r="C24" s="299" t="s">
        <v>113</v>
      </c>
      <c r="D24" s="300"/>
      <c r="E24" s="301"/>
      <c r="F24" s="302"/>
      <c r="G24" s="302"/>
      <c r="H24" s="302"/>
      <c r="I24" s="302"/>
      <c r="J24" s="302"/>
      <c r="K24" s="302"/>
      <c r="L24" s="302"/>
      <c r="M24" s="303"/>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331" t="s">
        <v>32</v>
      </c>
      <c r="B26" s="332"/>
      <c r="C26" s="95"/>
      <c r="D26" s="95"/>
      <c r="E26" s="95"/>
      <c r="F26" s="95"/>
      <c r="G26" s="95"/>
      <c r="H26" s="95"/>
      <c r="I26" s="95"/>
      <c r="J26" s="95"/>
      <c r="K26" s="95"/>
      <c r="L26" s="95"/>
      <c r="M26" s="95"/>
    </row>
    <row r="27" spans="1:13" ht="13.5" customHeight="1" thickBot="1" x14ac:dyDescent="0.25">
      <c r="A27" s="333"/>
      <c r="B27" s="333"/>
      <c r="C27" s="298" t="s">
        <v>235</v>
      </c>
      <c r="D27" s="298"/>
      <c r="E27" s="91" t="s">
        <v>237</v>
      </c>
      <c r="F27" s="67"/>
      <c r="G27" s="334" t="s">
        <v>335</v>
      </c>
      <c r="H27" s="334"/>
      <c r="I27" s="334"/>
      <c r="J27" s="334"/>
      <c r="K27" s="334"/>
      <c r="L27" s="334"/>
      <c r="M27" s="334"/>
    </row>
    <row r="28" spans="1:13" ht="13.5" customHeight="1" thickBot="1" x14ac:dyDescent="0.25">
      <c r="A28" s="283">
        <v>1</v>
      </c>
      <c r="B28" s="284"/>
      <c r="C28" s="285">
        <v>2</v>
      </c>
      <c r="D28" s="286"/>
      <c r="E28" s="286"/>
      <c r="F28" s="286"/>
      <c r="G28" s="286"/>
      <c r="H28" s="286"/>
      <c r="I28" s="286"/>
      <c r="J28" s="286"/>
      <c r="K28" s="286"/>
      <c r="L28" s="286"/>
      <c r="M28" s="287"/>
    </row>
    <row r="29" spans="1:13" ht="13.5" customHeight="1" thickBot="1" x14ac:dyDescent="0.25">
      <c r="A29" s="304"/>
      <c r="B29" s="88" t="s">
        <v>1082</v>
      </c>
      <c r="C29" s="44" t="s">
        <v>294</v>
      </c>
      <c r="D29" s="290"/>
      <c r="E29" s="291"/>
      <c r="F29" s="291"/>
      <c r="G29" s="291"/>
      <c r="H29" s="291"/>
      <c r="I29" s="291"/>
      <c r="J29" s="291"/>
      <c r="K29" s="291"/>
      <c r="L29" s="291"/>
      <c r="M29" s="292"/>
    </row>
    <row r="30" spans="1:13" ht="13.5" customHeight="1" thickBot="1" x14ac:dyDescent="0.25">
      <c r="A30" s="305"/>
      <c r="B30" s="45" t="s">
        <v>981</v>
      </c>
      <c r="C30" s="295"/>
      <c r="D30" s="296"/>
      <c r="E30" s="296"/>
      <c r="F30" s="296"/>
      <c r="G30" s="296"/>
      <c r="H30" s="296"/>
      <c r="I30" s="296"/>
      <c r="J30" s="296"/>
      <c r="K30" s="296"/>
      <c r="L30" s="296"/>
      <c r="M30" s="297"/>
    </row>
    <row r="31" spans="1:13" ht="13.5" customHeight="1" x14ac:dyDescent="0.2">
      <c r="A31" s="337"/>
      <c r="B31" s="338"/>
      <c r="C31" s="338"/>
      <c r="D31" s="338"/>
      <c r="E31" s="338"/>
      <c r="F31" s="338"/>
      <c r="G31" s="338"/>
      <c r="H31" s="338"/>
      <c r="I31" s="338"/>
      <c r="J31" s="338"/>
      <c r="K31" s="338"/>
      <c r="L31" s="338"/>
      <c r="M31" s="338"/>
    </row>
    <row r="32" spans="1:13" ht="13.5" customHeight="1" thickBot="1" x14ac:dyDescent="0.25">
      <c r="A32" s="94"/>
      <c r="B32" s="288" t="s">
        <v>16</v>
      </c>
      <c r="C32" s="282"/>
      <c r="D32" s="282"/>
      <c r="E32" s="282"/>
      <c r="F32" s="282"/>
      <c r="G32" s="282"/>
      <c r="H32" s="282"/>
      <c r="I32" s="282"/>
      <c r="J32" s="336"/>
      <c r="K32" s="102"/>
      <c r="L32" s="103"/>
      <c r="M32" s="103"/>
    </row>
    <row r="33" spans="1:20" ht="13.5" customHeight="1" thickBot="1" x14ac:dyDescent="0.25">
      <c r="A33" s="43"/>
      <c r="B33" s="288" t="s">
        <v>17</v>
      </c>
      <c r="C33" s="282"/>
      <c r="D33" s="282"/>
      <c r="E33" s="282"/>
      <c r="F33" s="282"/>
      <c r="G33" s="282"/>
      <c r="H33" s="282"/>
      <c r="I33" s="282"/>
      <c r="J33" s="289"/>
      <c r="K33" s="73" t="s">
        <v>979</v>
      </c>
      <c r="L33" s="281"/>
      <c r="M33" s="282"/>
    </row>
    <row r="34" spans="1:20" ht="5.0999999999999996" customHeight="1" thickBot="1" x14ac:dyDescent="0.25">
      <c r="A34" s="43"/>
      <c r="B34" s="335"/>
      <c r="C34" s="332"/>
      <c r="D34" s="332"/>
      <c r="E34" s="332"/>
      <c r="F34" s="332"/>
      <c r="G34" s="332"/>
      <c r="H34" s="332"/>
      <c r="I34" s="332"/>
      <c r="J34" s="332"/>
      <c r="K34" s="332"/>
      <c r="L34" s="332"/>
      <c r="M34" s="332"/>
    </row>
    <row r="35" spans="1:20" ht="13.5" customHeight="1" thickBot="1" x14ac:dyDescent="0.25">
      <c r="A35" s="43"/>
      <c r="B35" s="288" t="s">
        <v>18</v>
      </c>
      <c r="C35" s="282"/>
      <c r="D35" s="282"/>
      <c r="E35" s="282"/>
      <c r="F35" s="282"/>
      <c r="G35" s="282"/>
      <c r="H35" s="282"/>
      <c r="I35" s="282"/>
      <c r="J35" s="289"/>
      <c r="K35" s="73" t="s">
        <v>979</v>
      </c>
      <c r="L35" s="281"/>
      <c r="M35" s="282"/>
    </row>
    <row r="36" spans="1:20" ht="13.5" customHeight="1" x14ac:dyDescent="0.2">
      <c r="A36" s="43"/>
      <c r="B36" s="335" t="s">
        <v>105</v>
      </c>
      <c r="C36" s="332"/>
      <c r="D36" s="332"/>
      <c r="E36" s="332"/>
      <c r="F36" s="332"/>
      <c r="G36" s="332"/>
      <c r="H36" s="332"/>
      <c r="I36" s="332"/>
      <c r="J36" s="332"/>
      <c r="K36" s="96"/>
      <c r="L36" s="96"/>
      <c r="M36" s="96"/>
    </row>
    <row r="37" spans="1:20" ht="5.0999999999999996" customHeight="1" thickBot="1" x14ac:dyDescent="0.25">
      <c r="A37" s="43"/>
      <c r="B37" s="335"/>
      <c r="C37" s="332"/>
      <c r="D37" s="332"/>
      <c r="E37" s="332"/>
      <c r="F37" s="332"/>
      <c r="G37" s="332"/>
      <c r="H37" s="332"/>
      <c r="I37" s="332"/>
      <c r="J37" s="332"/>
      <c r="K37" s="332"/>
      <c r="L37" s="332"/>
      <c r="M37" s="332"/>
    </row>
    <row r="38" spans="1:20" ht="13.5" customHeight="1" thickBot="1" x14ac:dyDescent="0.25">
      <c r="A38" s="43"/>
      <c r="B38" s="335" t="s">
        <v>21</v>
      </c>
      <c r="C38" s="332"/>
      <c r="D38" s="332"/>
      <c r="E38" s="332"/>
      <c r="F38" s="332"/>
      <c r="G38" s="332"/>
      <c r="H38" s="332"/>
      <c r="I38" s="332"/>
      <c r="J38" s="332"/>
      <c r="K38" s="73" t="s">
        <v>979</v>
      </c>
      <c r="L38" s="96"/>
      <c r="M38" s="96"/>
    </row>
    <row r="39" spans="1:20" ht="5.0999999999999996" customHeight="1" thickBot="1" x14ac:dyDescent="0.25">
      <c r="A39" s="43"/>
      <c r="B39" s="335"/>
      <c r="C39" s="332"/>
      <c r="D39" s="332"/>
      <c r="E39" s="332"/>
      <c r="F39" s="332"/>
      <c r="G39" s="332"/>
      <c r="H39" s="332"/>
      <c r="I39" s="332"/>
      <c r="J39" s="332"/>
      <c r="K39" s="332"/>
      <c r="L39" s="332"/>
      <c r="M39" s="332"/>
    </row>
    <row r="40" spans="1:20" ht="13.5" customHeight="1" thickBot="1" x14ac:dyDescent="0.25">
      <c r="A40" s="43"/>
      <c r="B40" s="341" t="s">
        <v>22</v>
      </c>
      <c r="C40" s="332"/>
      <c r="D40" s="332"/>
      <c r="E40" s="332"/>
      <c r="F40" s="332"/>
      <c r="G40" s="332"/>
      <c r="H40" s="332"/>
      <c r="I40" s="332"/>
      <c r="J40" s="332"/>
      <c r="K40" s="290" t="s">
        <v>979</v>
      </c>
      <c r="L40" s="343"/>
      <c r="M40" s="344"/>
      <c r="O40" s="97"/>
      <c r="P40" s="97"/>
      <c r="Q40" s="97"/>
      <c r="R40" s="97"/>
      <c r="S40" s="97"/>
      <c r="T40" s="97"/>
    </row>
    <row r="41" spans="1:20" ht="13.5" customHeight="1" x14ac:dyDescent="0.2">
      <c r="A41" s="335" t="s">
        <v>19</v>
      </c>
      <c r="B41" s="332"/>
      <c r="C41" s="332"/>
      <c r="D41" s="332"/>
      <c r="E41" s="332"/>
      <c r="F41" s="332"/>
      <c r="G41" s="332"/>
      <c r="H41" s="332"/>
      <c r="I41" s="332"/>
      <c r="J41" s="332"/>
      <c r="K41" s="96"/>
      <c r="L41" s="96"/>
      <c r="M41" s="96"/>
    </row>
    <row r="42" spans="1:20" ht="13.5" customHeight="1" x14ac:dyDescent="0.2">
      <c r="A42" s="335" t="s">
        <v>104</v>
      </c>
      <c r="B42" s="332"/>
      <c r="C42" s="332"/>
      <c r="D42" s="332"/>
      <c r="E42" s="332"/>
      <c r="F42" s="332"/>
      <c r="G42" s="332"/>
      <c r="H42" s="332"/>
      <c r="I42" s="332"/>
      <c r="J42" s="332"/>
      <c r="K42" s="332"/>
      <c r="L42" s="332"/>
      <c r="M42" s="332"/>
    </row>
    <row r="43" spans="1:20" ht="13.5" customHeight="1" x14ac:dyDescent="0.2">
      <c r="A43" s="337"/>
      <c r="B43" s="332"/>
      <c r="C43" s="332"/>
      <c r="D43" s="332"/>
      <c r="E43" s="332"/>
      <c r="F43" s="332"/>
      <c r="G43" s="332"/>
      <c r="H43" s="332"/>
      <c r="I43" s="332"/>
      <c r="J43" s="332"/>
      <c r="K43" s="332"/>
      <c r="L43" s="332"/>
      <c r="M43" s="332"/>
    </row>
    <row r="44" spans="1:20" ht="13.5" customHeight="1" thickBot="1" x14ac:dyDescent="0.25">
      <c r="A44" s="322" t="s">
        <v>31</v>
      </c>
      <c r="B44" s="322"/>
      <c r="C44" s="322"/>
      <c r="D44" s="322"/>
      <c r="E44" s="322"/>
      <c r="F44" s="322"/>
      <c r="G44" s="334" t="s">
        <v>335</v>
      </c>
      <c r="H44" s="334"/>
      <c r="I44" s="334"/>
      <c r="J44" s="334"/>
      <c r="K44" s="334"/>
      <c r="L44" s="334"/>
      <c r="M44" s="334"/>
    </row>
    <row r="45" spans="1:20" ht="13.5" customHeight="1" thickBot="1" x14ac:dyDescent="0.25">
      <c r="A45" s="49" t="s">
        <v>973</v>
      </c>
      <c r="B45" s="50" t="s">
        <v>981</v>
      </c>
      <c r="C45" s="285" t="s">
        <v>200</v>
      </c>
      <c r="D45" s="339"/>
      <c r="E45" s="339"/>
      <c r="F45" s="339"/>
      <c r="G45" s="339"/>
      <c r="H45" s="339"/>
      <c r="I45" s="339"/>
      <c r="J45" s="340"/>
      <c r="K45" s="286" t="s">
        <v>153</v>
      </c>
      <c r="L45" s="339"/>
      <c r="M45" s="340"/>
    </row>
    <row r="46" spans="1:20" ht="13.5" customHeight="1" thickBot="1" x14ac:dyDescent="0.25">
      <c r="A46" s="90"/>
      <c r="B46" s="51">
        <v>1</v>
      </c>
      <c r="C46" s="285">
        <v>2</v>
      </c>
      <c r="D46" s="339"/>
      <c r="E46" s="339"/>
      <c r="F46" s="339"/>
      <c r="G46" s="339"/>
      <c r="H46" s="339"/>
      <c r="I46" s="339"/>
      <c r="J46" s="340"/>
      <c r="K46" s="285">
        <v>3</v>
      </c>
      <c r="L46" s="286"/>
      <c r="M46" s="340"/>
    </row>
    <row r="47" spans="1:20" thickBot="1" x14ac:dyDescent="0.25">
      <c r="A47" s="52" t="str">
        <f>ROW()-ROW(Table0)&amp;"."</f>
        <v>1.</v>
      </c>
      <c r="B47" s="88" t="s">
        <v>979</v>
      </c>
      <c r="C47" s="290" t="s">
        <v>979</v>
      </c>
      <c r="D47" s="329"/>
      <c r="E47" s="329"/>
      <c r="F47" s="329"/>
      <c r="G47" s="329"/>
      <c r="H47" s="329"/>
      <c r="I47" s="329"/>
      <c r="J47" s="330"/>
      <c r="K47" s="342" t="s">
        <v>979</v>
      </c>
      <c r="L47" s="329"/>
      <c r="M47" s="330"/>
    </row>
    <row r="48" spans="1:20" thickBot="1" x14ac:dyDescent="0.25">
      <c r="A48" s="52" t="str">
        <f>ROW()-ROW(Table0)&amp;"."</f>
        <v>2.</v>
      </c>
      <c r="B48" s="88" t="s">
        <v>979</v>
      </c>
      <c r="C48" s="290" t="s">
        <v>979</v>
      </c>
      <c r="D48" s="329"/>
      <c r="E48" s="329"/>
      <c r="F48" s="329"/>
      <c r="G48" s="329"/>
      <c r="H48" s="329"/>
      <c r="I48" s="329"/>
      <c r="J48" s="330"/>
      <c r="K48" s="291" t="s">
        <v>979</v>
      </c>
      <c r="L48" s="329"/>
      <c r="M48" s="330"/>
    </row>
    <row r="49" spans="1:13" thickBot="1" x14ac:dyDescent="0.25">
      <c r="A49" s="53" t="str">
        <f>ROW()-ROW(Table0)&amp;"."</f>
        <v>3.</v>
      </c>
      <c r="B49" s="54" t="s">
        <v>979</v>
      </c>
      <c r="C49" s="342" t="s">
        <v>979</v>
      </c>
      <c r="D49" s="329"/>
      <c r="E49" s="329"/>
      <c r="F49" s="329"/>
      <c r="G49" s="329"/>
      <c r="H49" s="329"/>
      <c r="I49" s="329"/>
      <c r="J49" s="330"/>
      <c r="K49" s="291" t="s">
        <v>979</v>
      </c>
      <c r="L49" s="329"/>
      <c r="M49" s="330"/>
    </row>
    <row r="50" spans="1:13" ht="13.5" customHeight="1" x14ac:dyDescent="0.2">
      <c r="A50" s="337"/>
      <c r="B50" s="338"/>
      <c r="C50" s="338"/>
      <c r="D50" s="338"/>
      <c r="E50" s="338"/>
      <c r="F50" s="338"/>
      <c r="G50" s="338"/>
      <c r="H50" s="338"/>
      <c r="I50" s="338"/>
      <c r="J50" s="338"/>
      <c r="K50" s="338"/>
      <c r="L50" s="338"/>
      <c r="M50" s="338"/>
    </row>
    <row r="51" spans="1:13" ht="13.5" customHeight="1" thickBot="1" x14ac:dyDescent="0.25">
      <c r="A51" s="94"/>
      <c r="B51" s="288" t="s">
        <v>16</v>
      </c>
      <c r="C51" s="282"/>
      <c r="D51" s="282"/>
      <c r="E51" s="282"/>
      <c r="F51" s="282"/>
      <c r="G51" s="282"/>
      <c r="H51" s="282"/>
      <c r="I51" s="282"/>
      <c r="J51" s="336"/>
      <c r="K51" s="102"/>
      <c r="L51" s="103"/>
      <c r="M51" s="103"/>
    </row>
    <row r="52" spans="1:13" ht="13.5" customHeight="1" thickBot="1" x14ac:dyDescent="0.25">
      <c r="A52" s="43"/>
      <c r="B52" s="288" t="s">
        <v>34</v>
      </c>
      <c r="C52" s="282"/>
      <c r="D52" s="282"/>
      <c r="E52" s="282"/>
      <c r="F52" s="282"/>
      <c r="G52" s="282"/>
      <c r="H52" s="282"/>
      <c r="I52" s="282"/>
      <c r="J52" s="289"/>
      <c r="K52" s="73"/>
      <c r="L52" s="281"/>
      <c r="M52" s="282"/>
    </row>
    <row r="53" spans="1:13" ht="13.5" customHeight="1" x14ac:dyDescent="0.2">
      <c r="A53" s="337"/>
      <c r="B53" s="332"/>
      <c r="C53" s="332"/>
      <c r="D53" s="332"/>
      <c r="E53" s="332"/>
      <c r="F53" s="332"/>
      <c r="G53" s="332"/>
      <c r="H53" s="332"/>
      <c r="I53" s="332"/>
      <c r="J53" s="332"/>
      <c r="K53" s="332"/>
      <c r="L53" s="332"/>
      <c r="M53" s="332"/>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B51:J51"/>
    <mergeCell ref="K46:M46"/>
    <mergeCell ref="A50:M50"/>
    <mergeCell ref="A41:J41"/>
    <mergeCell ref="K49:M49"/>
    <mergeCell ref="C45:J45"/>
    <mergeCell ref="G44:M44"/>
    <mergeCell ref="C49:J49"/>
    <mergeCell ref="K45:M45"/>
    <mergeCell ref="K48:M48"/>
    <mergeCell ref="A53:M53"/>
    <mergeCell ref="A42:M42"/>
    <mergeCell ref="B36:J36"/>
    <mergeCell ref="G16:M16"/>
    <mergeCell ref="A22:A23"/>
    <mergeCell ref="K47:M47"/>
    <mergeCell ref="B37:M37"/>
    <mergeCell ref="A44:F44"/>
    <mergeCell ref="A43:M43"/>
    <mergeCell ref="K40:M40"/>
    <mergeCell ref="B38:J38"/>
    <mergeCell ref="B32:J32"/>
    <mergeCell ref="A31:M31"/>
    <mergeCell ref="B52:J52"/>
    <mergeCell ref="L52:M52"/>
    <mergeCell ref="A29:A30"/>
    <mergeCell ref="C46:J46"/>
    <mergeCell ref="B39:M39"/>
    <mergeCell ref="B34:M34"/>
    <mergeCell ref="B40:J40"/>
    <mergeCell ref="C47:J47"/>
    <mergeCell ref="C48:J48"/>
    <mergeCell ref="A5:M5"/>
    <mergeCell ref="A26:B27"/>
    <mergeCell ref="A20:A21"/>
    <mergeCell ref="A12:M12"/>
    <mergeCell ref="G27:M27"/>
    <mergeCell ref="A15:M15"/>
    <mergeCell ref="A13:M13"/>
    <mergeCell ref="A14:M14"/>
    <mergeCell ref="A7:M7"/>
    <mergeCell ref="A9:M9"/>
    <mergeCell ref="A1:M1"/>
    <mergeCell ref="A2:M2"/>
    <mergeCell ref="A4:M4"/>
    <mergeCell ref="A6:M6"/>
    <mergeCell ref="A3:M3"/>
    <mergeCell ref="A8:M8"/>
    <mergeCell ref="A10:M10"/>
    <mergeCell ref="A11:M11"/>
    <mergeCell ref="C19:M19"/>
    <mergeCell ref="D18:M18"/>
    <mergeCell ref="E22:M23"/>
    <mergeCell ref="A16:F16"/>
    <mergeCell ref="C17:M17"/>
    <mergeCell ref="D20:M20"/>
    <mergeCell ref="A24:B24"/>
    <mergeCell ref="C30:M30"/>
    <mergeCell ref="C27:D27"/>
    <mergeCell ref="C24:D24"/>
    <mergeCell ref="E24:M24"/>
    <mergeCell ref="A18:A19"/>
    <mergeCell ref="C22:D23"/>
    <mergeCell ref="D21:M21"/>
    <mergeCell ref="L33:M33"/>
    <mergeCell ref="A28:B28"/>
    <mergeCell ref="L35:M35"/>
    <mergeCell ref="C28:M28"/>
    <mergeCell ref="B35:J35"/>
    <mergeCell ref="D29:M29"/>
    <mergeCell ref="B33:J33"/>
  </mergeCells>
  <phoneticPr fontId="3" type="noConversion"/>
  <conditionalFormatting sqref="K33 K35">
    <cfRule type="expression" dxfId="102" priority="10" stopIfTrue="1">
      <formula>LEN(TRIM(Spouse))=0</formula>
    </cfRule>
  </conditionalFormatting>
  <conditionalFormatting sqref="D20:M20">
    <cfRule type="expression" dxfId="101" priority="11" stopIfTrue="1">
      <formula>LEN(TEXT(LKN,"#"))&lt;&gt;9</formula>
    </cfRule>
  </conditionalFormatting>
  <conditionalFormatting sqref="D29:M29">
    <cfRule type="expression" dxfId="100" priority="12" stopIfTrue="1">
      <formula>LEN(TEXT(SpouseEGN,"#"))&lt;&gt;10</formula>
    </cfRule>
  </conditionalFormatting>
  <conditionalFormatting sqref="K38">
    <cfRule type="expression" dxfId="99" priority="9" stopIfTrue="1">
      <formula>LEN(TRIM(Spouse))=0</formula>
    </cfRule>
  </conditionalFormatting>
  <conditionalFormatting sqref="C47:J49">
    <cfRule type="expression" dxfId="98" priority="142" stopIfTrue="1">
      <formula>AND(LEN(TRIM(INDEX($A$1:$Z$1002, ROW(), COLUMN())))&lt;100, LEN(TRIM(INDEX($A$1:$Z$1002, ROW(), COLUMN()-1)))&gt;0) = FALSE</formula>
    </cfRule>
  </conditionalFormatting>
  <conditionalFormatting sqref="D18:M18">
    <cfRule type="expression" dxfId="97" priority="144" stopIfTrue="1">
      <formula>AND(LEN(TRIM(INDEX($A$1:$Z$1002, ROW(), COLUMN())))=10, LEN(TRIM(INDEX($A$1:$Z$1002, ROW(), COLUMN()-1)))&gt;0) = FALSE</formula>
    </cfRule>
  </conditionalFormatting>
  <conditionalFormatting sqref="K40:M40">
    <cfRule type="expression" dxfId="96" priority="1" stopIfTrue="1">
      <formula>AND(ISNUMBER(VALUE(INDEX($A$1:$Z$993, ROW(), COLUMN()))), LEN(INDEX($A$1:$Z$993, ROW(), COLUMN())) = 10) = FALSE</formula>
    </cfRule>
  </conditionalFormatting>
  <conditionalFormatting sqref="A15:M15">
    <cfRule type="expression" dxfId="95"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4"/>
  <sheetViews>
    <sheetView topLeftCell="A19" zoomScale="85" zoomScaleNormal="85" workbookViewId="0">
      <selection activeCell="O64" sqref="O6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77"/>
      <c r="B1" s="377"/>
      <c r="C1" s="377"/>
      <c r="D1" s="377"/>
      <c r="E1" s="377"/>
      <c r="F1" s="377"/>
      <c r="G1" s="377"/>
      <c r="H1" s="377"/>
      <c r="I1" s="377"/>
      <c r="J1" s="377"/>
      <c r="K1" s="377"/>
      <c r="L1" s="377"/>
      <c r="M1" s="377"/>
      <c r="N1" s="377"/>
      <c r="O1" s="377"/>
      <c r="P1" s="377"/>
      <c r="Q1" s="377"/>
      <c r="R1" s="377"/>
      <c r="S1" s="377"/>
      <c r="T1" s="377"/>
      <c r="U1" s="377"/>
    </row>
    <row r="2" spans="1:21" x14ac:dyDescent="0.2">
      <c r="A2" s="379" t="s">
        <v>965</v>
      </c>
      <c r="B2" s="380"/>
      <c r="C2" s="380"/>
      <c r="D2" s="380"/>
      <c r="E2" s="380"/>
      <c r="F2" s="380"/>
      <c r="G2" s="380"/>
      <c r="H2" s="381"/>
      <c r="I2" s="386" t="str">
        <f>TRIM(Name)</f>
        <v>Васил Димитров Васов</v>
      </c>
      <c r="J2" s="387"/>
      <c r="K2" s="387"/>
      <c r="L2" s="387"/>
      <c r="M2" s="387"/>
      <c r="N2" s="387"/>
      <c r="O2" s="387"/>
      <c r="P2" s="387"/>
      <c r="Q2" s="387"/>
      <c r="R2" s="387"/>
      <c r="S2" s="387"/>
      <c r="T2" s="387"/>
      <c r="U2" s="388"/>
    </row>
    <row r="3" spans="1:21" ht="13.5" thickBot="1" x14ac:dyDescent="0.25">
      <c r="A3" s="382" t="s">
        <v>966</v>
      </c>
      <c r="B3" s="383"/>
      <c r="C3" s="383"/>
      <c r="D3" s="383"/>
      <c r="E3" s="383"/>
      <c r="F3" s="383"/>
      <c r="G3" s="383"/>
      <c r="H3" s="384"/>
      <c r="I3" s="389"/>
      <c r="J3" s="390"/>
      <c r="K3" s="390"/>
      <c r="L3" s="390"/>
      <c r="M3" s="390"/>
      <c r="N3" s="390"/>
      <c r="O3" s="390"/>
      <c r="P3" s="390"/>
      <c r="Q3" s="390"/>
      <c r="R3" s="390"/>
      <c r="S3" s="390"/>
      <c r="T3" s="390"/>
      <c r="U3" s="391"/>
    </row>
    <row r="4" spans="1:21" x14ac:dyDescent="0.2">
      <c r="A4" s="380"/>
      <c r="B4" s="380"/>
      <c r="C4" s="380"/>
      <c r="D4" s="380"/>
      <c r="E4" s="380"/>
      <c r="F4" s="380"/>
      <c r="G4" s="380"/>
      <c r="H4" s="380"/>
      <c r="I4" s="380"/>
      <c r="J4" s="380"/>
      <c r="K4" s="380"/>
      <c r="L4" s="380"/>
      <c r="M4" s="380"/>
      <c r="N4" s="380"/>
      <c r="O4" s="380"/>
      <c r="P4" s="380"/>
      <c r="Q4" s="380"/>
      <c r="R4" s="380"/>
      <c r="S4" s="380"/>
      <c r="T4" s="380"/>
      <c r="U4" s="380"/>
    </row>
    <row r="5" spans="1:21" ht="17.25" customHeight="1" x14ac:dyDescent="0.25">
      <c r="A5" s="415"/>
      <c r="B5" s="415"/>
      <c r="C5" s="415"/>
      <c r="D5" s="415"/>
      <c r="E5" s="415"/>
      <c r="F5" s="415"/>
      <c r="G5" s="415"/>
      <c r="H5" s="415"/>
      <c r="I5" s="429" t="s">
        <v>985</v>
      </c>
      <c r="J5" s="429"/>
      <c r="K5" s="429"/>
      <c r="L5" s="429"/>
      <c r="M5" s="429"/>
      <c r="N5" s="429"/>
      <c r="O5" s="429"/>
      <c r="P5" s="429"/>
      <c r="Q5" s="429"/>
      <c r="R5" s="429"/>
      <c r="S5" s="429"/>
      <c r="T5" s="429"/>
      <c r="U5" s="429"/>
    </row>
    <row r="6" spans="1:21" ht="17.25" customHeight="1" x14ac:dyDescent="0.2">
      <c r="A6" s="415"/>
      <c r="B6" s="415"/>
      <c r="C6" s="415"/>
      <c r="D6" s="415"/>
      <c r="E6" s="415"/>
      <c r="F6" s="415"/>
      <c r="G6" s="415"/>
      <c r="H6" s="415"/>
      <c r="I6" s="376"/>
      <c r="J6" s="376"/>
      <c r="K6" s="376"/>
      <c r="L6" s="376"/>
      <c r="M6" s="376"/>
      <c r="N6" s="376"/>
      <c r="O6" s="376"/>
      <c r="P6" s="376"/>
      <c r="Q6" s="376"/>
      <c r="R6" s="376"/>
      <c r="S6" s="376"/>
      <c r="T6" s="376"/>
      <c r="U6" s="376"/>
    </row>
    <row r="7" spans="1:21" ht="14.25" customHeight="1" thickBot="1" x14ac:dyDescent="0.3">
      <c r="A7" s="377"/>
      <c r="B7" s="377"/>
      <c r="C7" s="377"/>
      <c r="D7" s="377"/>
      <c r="E7" s="377"/>
      <c r="F7" s="377"/>
      <c r="G7" s="377"/>
      <c r="H7" s="377"/>
      <c r="I7" s="421"/>
      <c r="J7" s="421"/>
      <c r="K7" s="421"/>
      <c r="L7" s="421"/>
      <c r="M7" s="421"/>
      <c r="N7" s="421"/>
      <c r="O7" s="421"/>
      <c r="P7" s="421"/>
      <c r="Q7" s="421"/>
      <c r="R7" s="421"/>
      <c r="S7" s="421"/>
      <c r="T7" s="421"/>
      <c r="U7" s="421"/>
    </row>
    <row r="8" spans="1:21" ht="13.5" thickBot="1" x14ac:dyDescent="0.25">
      <c r="A8" s="225"/>
      <c r="B8" s="393" t="s">
        <v>58</v>
      </c>
      <c r="C8" s="393"/>
      <c r="D8" s="393"/>
      <c r="E8" s="393"/>
      <c r="F8" s="393"/>
      <c r="G8" s="393"/>
      <c r="H8" s="394"/>
      <c r="I8" s="432" t="s">
        <v>57</v>
      </c>
      <c r="J8" s="433"/>
      <c r="K8" s="433"/>
      <c r="L8" s="433"/>
      <c r="M8" s="433"/>
      <c r="N8" s="434"/>
      <c r="O8" s="392" t="s">
        <v>56</v>
      </c>
      <c r="P8" s="393"/>
      <c r="Q8" s="393"/>
      <c r="R8" s="393"/>
      <c r="S8" s="393"/>
      <c r="T8" s="393"/>
      <c r="U8" s="394"/>
    </row>
    <row r="9" spans="1:21" x14ac:dyDescent="0.2">
      <c r="A9" s="189"/>
      <c r="B9" s="435" t="s">
        <v>131</v>
      </c>
      <c r="C9" s="435"/>
      <c r="D9" s="435"/>
      <c r="E9" s="435"/>
      <c r="F9" s="435"/>
      <c r="G9" s="435"/>
      <c r="H9" s="436"/>
      <c r="I9" s="437" t="s">
        <v>152</v>
      </c>
      <c r="J9" s="438"/>
      <c r="K9" s="438"/>
      <c r="L9" s="438"/>
      <c r="M9" s="438"/>
      <c r="N9" s="439"/>
      <c r="O9" s="444" t="s">
        <v>141</v>
      </c>
      <c r="P9" s="435"/>
      <c r="Q9" s="435"/>
      <c r="R9" s="435"/>
      <c r="S9" s="435"/>
      <c r="T9" s="435"/>
      <c r="U9" s="436"/>
    </row>
    <row r="10" spans="1:21" x14ac:dyDescent="0.2">
      <c r="A10" s="190"/>
      <c r="B10" s="410" t="s">
        <v>132</v>
      </c>
      <c r="C10" s="410"/>
      <c r="D10" s="410"/>
      <c r="E10" s="410"/>
      <c r="F10" s="410"/>
      <c r="G10" s="410"/>
      <c r="H10" s="411"/>
      <c r="I10" s="440" t="s">
        <v>24</v>
      </c>
      <c r="J10" s="441"/>
      <c r="K10" s="441"/>
      <c r="L10" s="441"/>
      <c r="M10" s="441"/>
      <c r="N10" s="442"/>
      <c r="O10" s="418" t="s">
        <v>1077</v>
      </c>
      <c r="P10" s="410"/>
      <c r="Q10" s="410"/>
      <c r="R10" s="410"/>
      <c r="S10" s="410"/>
      <c r="T10" s="410"/>
      <c r="U10" s="411"/>
    </row>
    <row r="11" spans="1:21" x14ac:dyDescent="0.2">
      <c r="A11" s="190"/>
      <c r="B11" s="419" t="s">
        <v>1076</v>
      </c>
      <c r="C11" s="419"/>
      <c r="D11" s="419"/>
      <c r="E11" s="419"/>
      <c r="F11" s="419"/>
      <c r="G11" s="419"/>
      <c r="H11" s="420"/>
      <c r="I11" s="443" t="s">
        <v>53</v>
      </c>
      <c r="J11" s="422"/>
      <c r="K11" s="422"/>
      <c r="L11" s="422"/>
      <c r="M11" s="422"/>
      <c r="N11" s="423"/>
      <c r="O11" s="418" t="s">
        <v>1078</v>
      </c>
      <c r="P11" s="419"/>
      <c r="Q11" s="419"/>
      <c r="R11" s="419"/>
      <c r="S11" s="419"/>
      <c r="T11" s="419"/>
      <c r="U11" s="420"/>
    </row>
    <row r="12" spans="1:21" x14ac:dyDescent="0.2">
      <c r="A12" s="190"/>
      <c r="B12" s="127" t="s">
        <v>972</v>
      </c>
      <c r="C12" s="412"/>
      <c r="D12" s="412"/>
      <c r="E12" s="412"/>
      <c r="F12" s="412"/>
      <c r="G12" s="412"/>
      <c r="H12" s="192"/>
      <c r="I12" s="430" t="s">
        <v>54</v>
      </c>
      <c r="J12" s="431"/>
      <c r="K12" s="226">
        <v>22</v>
      </c>
      <c r="L12" s="422" t="s">
        <v>296</v>
      </c>
      <c r="M12" s="422"/>
      <c r="N12" s="423"/>
      <c r="O12" s="190"/>
      <c r="P12" s="412"/>
      <c r="Q12" s="412"/>
      <c r="R12" s="412"/>
      <c r="S12" s="412"/>
      <c r="T12" s="410"/>
      <c r="U12" s="411"/>
    </row>
    <row r="13" spans="1:21" x14ac:dyDescent="0.2">
      <c r="A13" s="190"/>
      <c r="B13" s="191" t="s">
        <v>295</v>
      </c>
      <c r="C13" s="191"/>
      <c r="D13" s="410"/>
      <c r="E13" s="410"/>
      <c r="F13" s="410"/>
      <c r="G13" s="410"/>
      <c r="H13" s="411"/>
      <c r="I13" s="130"/>
      <c r="J13" s="409" t="str">
        <f>TRIM(Position)</f>
        <v>Кмет на село Райово, общ.Самоков</v>
      </c>
      <c r="K13" s="409"/>
      <c r="L13" s="409"/>
      <c r="M13" s="409"/>
      <c r="N13" s="188"/>
      <c r="O13" s="190" t="s">
        <v>23</v>
      </c>
      <c r="P13" s="191"/>
      <c r="Q13" s="191"/>
      <c r="R13" s="191"/>
      <c r="S13" s="191"/>
      <c r="T13" s="410"/>
      <c r="U13" s="411"/>
    </row>
    <row r="14" spans="1:21" x14ac:dyDescent="0.2">
      <c r="A14" s="190"/>
      <c r="B14" s="127" t="s">
        <v>973</v>
      </c>
      <c r="C14" s="126" t="s">
        <v>979</v>
      </c>
      <c r="D14" s="169" t="s">
        <v>978</v>
      </c>
      <c r="E14" s="126" t="s">
        <v>979</v>
      </c>
      <c r="F14" s="127">
        <v>20</v>
      </c>
      <c r="G14" s="128"/>
      <c r="H14" s="192" t="s">
        <v>977</v>
      </c>
      <c r="I14" s="361" t="s">
        <v>305</v>
      </c>
      <c r="J14" s="363"/>
      <c r="K14" s="363"/>
      <c r="L14" s="363"/>
      <c r="M14" s="363"/>
      <c r="N14" s="364"/>
      <c r="O14" s="125" t="s">
        <v>973</v>
      </c>
      <c r="P14" s="126" t="s">
        <v>979</v>
      </c>
      <c r="Q14" s="169" t="s">
        <v>978</v>
      </c>
      <c r="R14" s="126" t="s">
        <v>979</v>
      </c>
      <c r="S14" s="127">
        <v>20</v>
      </c>
      <c r="T14" s="128"/>
      <c r="U14" s="192" t="s">
        <v>977</v>
      </c>
    </row>
    <row r="15" spans="1:21" x14ac:dyDescent="0.2">
      <c r="A15" s="190"/>
      <c r="B15" s="127" t="s">
        <v>974</v>
      </c>
      <c r="C15" s="417"/>
      <c r="D15" s="417"/>
      <c r="E15" s="417"/>
      <c r="F15" s="417"/>
      <c r="G15" s="417"/>
      <c r="H15" s="192"/>
      <c r="I15" s="130"/>
      <c r="J15" s="409" t="str">
        <f>TRIM(Work)</f>
        <v>Община Самоков, Кметство с. Райово</v>
      </c>
      <c r="K15" s="409"/>
      <c r="L15" s="409"/>
      <c r="M15" s="409"/>
      <c r="N15" s="188"/>
      <c r="O15" s="125" t="s">
        <v>976</v>
      </c>
      <c r="P15" s="412"/>
      <c r="Q15" s="412"/>
      <c r="R15" s="412"/>
      <c r="S15" s="412"/>
      <c r="T15" s="410"/>
      <c r="U15" s="411"/>
    </row>
    <row r="16" spans="1:21" ht="13.5" thickBot="1" x14ac:dyDescent="0.25">
      <c r="A16" s="194"/>
      <c r="B16" s="193"/>
      <c r="C16" s="416" t="s">
        <v>975</v>
      </c>
      <c r="D16" s="416"/>
      <c r="E16" s="416"/>
      <c r="F16" s="416"/>
      <c r="G16" s="416"/>
      <c r="H16" s="178"/>
      <c r="I16" s="350" t="s">
        <v>975</v>
      </c>
      <c r="J16" s="351"/>
      <c r="K16" s="351"/>
      <c r="L16" s="351"/>
      <c r="M16" s="351"/>
      <c r="N16" s="352"/>
      <c r="O16" s="194"/>
      <c r="P16" s="416" t="s">
        <v>975</v>
      </c>
      <c r="Q16" s="416"/>
      <c r="R16" s="416"/>
      <c r="S16" s="416"/>
      <c r="T16" s="413"/>
      <c r="U16" s="414"/>
    </row>
    <row r="17" spans="1:22" x14ac:dyDescent="0.2">
      <c r="A17" s="62" t="s">
        <v>984</v>
      </c>
      <c r="B17" s="63"/>
      <c r="C17" s="424" t="s">
        <v>129</v>
      </c>
      <c r="D17" s="424"/>
      <c r="E17" s="424"/>
      <c r="F17" s="424"/>
      <c r="G17" s="424"/>
      <c r="H17" s="424"/>
      <c r="I17" s="424"/>
      <c r="J17" s="424"/>
      <c r="K17" s="424"/>
      <c r="L17" s="424"/>
      <c r="M17" s="424"/>
      <c r="N17" s="424"/>
      <c r="O17" s="424"/>
      <c r="P17" s="424"/>
      <c r="Q17" s="424"/>
      <c r="R17" s="424"/>
      <c r="S17" s="424"/>
      <c r="T17" s="424"/>
      <c r="U17" s="424"/>
    </row>
    <row r="18" spans="1:22" x14ac:dyDescent="0.2">
      <c r="A18" s="415"/>
      <c r="B18" s="415"/>
      <c r="C18" s="427" t="s">
        <v>133</v>
      </c>
      <c r="D18" s="427"/>
      <c r="E18" s="427"/>
      <c r="F18" s="427"/>
      <c r="G18" s="427"/>
      <c r="H18" s="427"/>
      <c r="I18" s="427"/>
      <c r="J18" s="427"/>
      <c r="K18" s="427"/>
      <c r="L18" s="427"/>
      <c r="M18" s="427"/>
      <c r="N18" s="427"/>
      <c r="O18" s="427"/>
      <c r="P18" s="427"/>
      <c r="Q18" s="427"/>
      <c r="R18" s="427"/>
      <c r="S18" s="427"/>
      <c r="T18" s="427"/>
      <c r="U18" s="427"/>
    </row>
    <row r="19" spans="1:22" x14ac:dyDescent="0.2">
      <c r="A19" s="415"/>
      <c r="B19" s="415"/>
      <c r="C19" s="376" t="s">
        <v>106</v>
      </c>
      <c r="D19" s="376"/>
      <c r="E19" s="376"/>
      <c r="F19" s="376"/>
      <c r="G19" s="376"/>
      <c r="H19" s="376"/>
      <c r="I19" s="376"/>
      <c r="J19" s="376"/>
      <c r="K19" s="376"/>
      <c r="L19" s="376"/>
      <c r="M19" s="376"/>
      <c r="N19" s="376"/>
      <c r="O19" s="376"/>
      <c r="P19" s="376"/>
      <c r="Q19" s="376"/>
      <c r="R19" s="376"/>
      <c r="S19" s="376"/>
      <c r="T19" s="376"/>
      <c r="U19" s="376"/>
    </row>
    <row r="20" spans="1:22" ht="12.75" customHeight="1" x14ac:dyDescent="0.2">
      <c r="A20" s="113"/>
      <c r="B20" s="113"/>
      <c r="C20" s="425" t="s">
        <v>130</v>
      </c>
      <c r="D20" s="426"/>
      <c r="E20" s="426"/>
      <c r="F20" s="426"/>
      <c r="G20" s="426"/>
      <c r="H20" s="426"/>
      <c r="I20" s="426"/>
      <c r="J20" s="426"/>
      <c r="K20" s="426"/>
      <c r="L20" s="426"/>
      <c r="M20" s="426"/>
      <c r="N20" s="426"/>
      <c r="O20" s="426"/>
      <c r="P20" s="426"/>
      <c r="Q20" s="426"/>
      <c r="R20" s="426"/>
      <c r="S20" s="426"/>
      <c r="T20" s="426"/>
      <c r="U20" s="426"/>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85" t="s">
        <v>35</v>
      </c>
      <c r="B22" s="385"/>
      <c r="C22" s="385"/>
      <c r="D22" s="385"/>
      <c r="E22" s="385"/>
      <c r="F22" s="385"/>
      <c r="G22" s="385"/>
      <c r="H22" s="385"/>
      <c r="I22" s="385"/>
      <c r="J22" s="385"/>
      <c r="K22" s="385"/>
      <c r="L22" s="385"/>
      <c r="M22" s="385"/>
      <c r="N22" s="385"/>
      <c r="O22" s="385"/>
      <c r="P22" s="385"/>
      <c r="Q22" s="385"/>
      <c r="R22" s="385"/>
      <c r="S22" s="385"/>
      <c r="T22" s="385"/>
      <c r="U22" s="385"/>
    </row>
    <row r="23" spans="1:22" ht="13.5" thickBot="1" x14ac:dyDescent="0.25">
      <c r="A23" s="376"/>
      <c r="B23" s="376"/>
      <c r="C23" s="376"/>
      <c r="D23" s="376"/>
      <c r="E23" s="376"/>
      <c r="F23" s="376"/>
      <c r="G23" s="376"/>
      <c r="H23" s="376"/>
      <c r="I23" s="376"/>
      <c r="J23" s="376"/>
      <c r="K23" s="376"/>
      <c r="L23" s="376"/>
      <c r="M23" s="376"/>
      <c r="N23" s="376"/>
      <c r="O23" s="376"/>
      <c r="P23" s="376"/>
      <c r="Q23" s="376"/>
      <c r="R23" s="376"/>
      <c r="S23" s="376"/>
      <c r="T23" s="376"/>
      <c r="U23" s="376"/>
    </row>
    <row r="24" spans="1:22" ht="13.5" thickBot="1" x14ac:dyDescent="0.25">
      <c r="A24" s="408" t="s">
        <v>36</v>
      </c>
      <c r="B24" s="377"/>
      <c r="C24" s="377"/>
      <c r="D24" s="377"/>
      <c r="E24" s="377"/>
      <c r="F24" s="377"/>
      <c r="G24" s="377"/>
      <c r="H24" s="377"/>
      <c r="I24" s="377" t="s">
        <v>368</v>
      </c>
      <c r="J24" s="377"/>
      <c r="K24" s="378"/>
      <c r="L24" s="89"/>
      <c r="M24" s="405"/>
      <c r="N24" s="377"/>
      <c r="O24" s="377"/>
      <c r="P24" s="377"/>
      <c r="Q24" s="377"/>
      <c r="R24" s="428" t="s">
        <v>336</v>
      </c>
      <c r="S24" s="428"/>
      <c r="T24" s="428"/>
      <c r="U24" s="428"/>
    </row>
    <row r="25" spans="1:22" ht="13.5" thickBot="1" x14ac:dyDescent="0.25">
      <c r="A25" s="114"/>
      <c r="B25" s="369"/>
      <c r="C25" s="371"/>
      <c r="D25" s="369"/>
      <c r="E25" s="371"/>
      <c r="F25" s="369"/>
      <c r="G25" s="371"/>
      <c r="H25" s="114"/>
      <c r="I25" s="114"/>
      <c r="J25" s="114" t="s">
        <v>352</v>
      </c>
      <c r="K25" s="353" t="s">
        <v>971</v>
      </c>
      <c r="L25" s="354"/>
      <c r="M25" s="354"/>
      <c r="N25" s="354"/>
      <c r="O25" s="355"/>
      <c r="P25" s="114" t="s">
        <v>988</v>
      </c>
      <c r="Q25" s="369"/>
      <c r="R25" s="371"/>
      <c r="S25" s="369"/>
      <c r="T25" s="370"/>
      <c r="U25" s="371"/>
    </row>
    <row r="26" spans="1:22" x14ac:dyDescent="0.2">
      <c r="A26" s="115" t="s">
        <v>325</v>
      </c>
      <c r="B26" s="361" t="s">
        <v>990</v>
      </c>
      <c r="C26" s="364"/>
      <c r="D26" s="361"/>
      <c r="E26" s="364"/>
      <c r="F26" s="361"/>
      <c r="G26" s="364"/>
      <c r="H26" s="115" t="s">
        <v>297</v>
      </c>
      <c r="I26" s="115" t="s">
        <v>324</v>
      </c>
      <c r="J26" s="115" t="s">
        <v>321</v>
      </c>
      <c r="K26" s="369"/>
      <c r="L26" s="370"/>
      <c r="M26" s="370"/>
      <c r="N26" s="116"/>
      <c r="O26" s="185"/>
      <c r="P26" s="115" t="s">
        <v>300</v>
      </c>
      <c r="Q26" s="361" t="s">
        <v>179</v>
      </c>
      <c r="R26" s="364"/>
      <c r="S26" s="361" t="s">
        <v>263</v>
      </c>
      <c r="T26" s="363"/>
      <c r="U26" s="364"/>
    </row>
    <row r="27" spans="1:22" x14ac:dyDescent="0.2">
      <c r="A27" s="115" t="s">
        <v>329</v>
      </c>
      <c r="B27" s="361"/>
      <c r="C27" s="364"/>
      <c r="D27" s="361" t="s">
        <v>992</v>
      </c>
      <c r="E27" s="364"/>
      <c r="F27" s="361" t="s">
        <v>337</v>
      </c>
      <c r="G27" s="364"/>
      <c r="H27" s="115"/>
      <c r="I27" s="115" t="s">
        <v>298</v>
      </c>
      <c r="J27" s="115" t="s">
        <v>982</v>
      </c>
      <c r="K27" s="361" t="s">
        <v>932</v>
      </c>
      <c r="L27" s="363"/>
      <c r="M27" s="363"/>
      <c r="N27" s="115" t="s">
        <v>200</v>
      </c>
      <c r="O27" s="185" t="s">
        <v>334</v>
      </c>
      <c r="P27" s="115" t="s">
        <v>301</v>
      </c>
      <c r="Q27" s="361"/>
      <c r="R27" s="364"/>
      <c r="S27" s="361"/>
      <c r="T27" s="363"/>
      <c r="U27" s="364"/>
    </row>
    <row r="28" spans="1:22" x14ac:dyDescent="0.2">
      <c r="A28" s="115" t="s">
        <v>327</v>
      </c>
      <c r="B28" s="361" t="s">
        <v>991</v>
      </c>
      <c r="C28" s="364"/>
      <c r="D28" s="361"/>
      <c r="E28" s="364"/>
      <c r="F28" s="361"/>
      <c r="G28" s="364"/>
      <c r="H28" s="115" t="s">
        <v>45</v>
      </c>
      <c r="I28" s="115" t="s">
        <v>44</v>
      </c>
      <c r="J28" s="115" t="s">
        <v>983</v>
      </c>
      <c r="K28" s="361" t="s">
        <v>239</v>
      </c>
      <c r="L28" s="363"/>
      <c r="M28" s="363"/>
      <c r="N28" s="117"/>
      <c r="O28" s="185" t="s">
        <v>303</v>
      </c>
      <c r="P28" s="115" t="s">
        <v>989</v>
      </c>
      <c r="Q28" s="361" t="s">
        <v>157</v>
      </c>
      <c r="R28" s="364"/>
      <c r="S28" s="361" t="s">
        <v>307</v>
      </c>
      <c r="T28" s="363"/>
      <c r="U28" s="364"/>
    </row>
    <row r="29" spans="1:22" ht="13.5" thickBot="1" x14ac:dyDescent="0.25">
      <c r="A29" s="118"/>
      <c r="B29" s="350"/>
      <c r="C29" s="352"/>
      <c r="D29" s="350"/>
      <c r="E29" s="352"/>
      <c r="F29" s="350"/>
      <c r="G29" s="352"/>
      <c r="H29" s="118"/>
      <c r="I29" s="118" t="s">
        <v>45</v>
      </c>
      <c r="J29" s="118"/>
      <c r="K29" s="350"/>
      <c r="L29" s="351"/>
      <c r="M29" s="351"/>
      <c r="N29" s="119"/>
      <c r="O29" s="183"/>
      <c r="P29" s="118"/>
      <c r="Q29" s="350"/>
      <c r="R29" s="352"/>
      <c r="S29" s="350"/>
      <c r="T29" s="351"/>
      <c r="U29" s="352"/>
    </row>
    <row r="30" spans="1:22" s="28" customFormat="1" ht="13.5" thickBot="1" x14ac:dyDescent="0.25">
      <c r="A30" s="120">
        <v>1</v>
      </c>
      <c r="B30" s="353">
        <v>2</v>
      </c>
      <c r="C30" s="355"/>
      <c r="D30" s="353">
        <v>3</v>
      </c>
      <c r="E30" s="355"/>
      <c r="F30" s="353">
        <v>4</v>
      </c>
      <c r="G30" s="355"/>
      <c r="H30" s="120">
        <v>5</v>
      </c>
      <c r="I30" s="120">
        <v>6</v>
      </c>
      <c r="J30" s="179">
        <v>7</v>
      </c>
      <c r="K30" s="353">
        <v>8</v>
      </c>
      <c r="L30" s="354"/>
      <c r="M30" s="354"/>
      <c r="N30" s="120">
        <v>9</v>
      </c>
      <c r="O30" s="183">
        <v>10</v>
      </c>
      <c r="P30" s="182">
        <v>11</v>
      </c>
      <c r="Q30" s="353">
        <v>12</v>
      </c>
      <c r="R30" s="355"/>
      <c r="S30" s="353">
        <v>13</v>
      </c>
      <c r="T30" s="354"/>
      <c r="U30" s="355"/>
      <c r="V30" s="38"/>
    </row>
    <row r="31" spans="1:22" ht="13.5" thickBot="1" x14ac:dyDescent="0.25">
      <c r="A31" s="121" t="str">
        <f>ROW()-ROW(Table1)&amp;"."</f>
        <v>1.</v>
      </c>
      <c r="B31" s="345" t="s">
        <v>252</v>
      </c>
      <c r="C31" s="346"/>
      <c r="D31" s="345" t="s">
        <v>1083</v>
      </c>
      <c r="E31" s="346"/>
      <c r="F31" s="345" t="s">
        <v>891</v>
      </c>
      <c r="G31" s="346"/>
      <c r="H31" s="132">
        <v>2105</v>
      </c>
      <c r="I31" s="122">
        <v>0</v>
      </c>
      <c r="J31" s="123" t="s">
        <v>1084</v>
      </c>
      <c r="K31" s="347" t="s">
        <v>1085</v>
      </c>
      <c r="L31" s="348"/>
      <c r="M31" s="348"/>
      <c r="N31" s="123"/>
      <c r="O31" s="123" t="s">
        <v>218</v>
      </c>
      <c r="P31" s="124">
        <v>18000</v>
      </c>
      <c r="Q31" s="345" t="s">
        <v>256</v>
      </c>
      <c r="R31" s="346"/>
      <c r="S31" s="345" t="s">
        <v>276</v>
      </c>
      <c r="T31" s="349"/>
      <c r="U31" s="346"/>
    </row>
    <row r="32" spans="1:22" ht="13.5" thickBot="1" x14ac:dyDescent="0.25">
      <c r="A32" s="121" t="str">
        <f>ROW()-ROW(Table1)&amp;"."</f>
        <v>2.</v>
      </c>
      <c r="B32" s="345" t="s">
        <v>254</v>
      </c>
      <c r="C32" s="346"/>
      <c r="D32" s="345" t="s">
        <v>1083</v>
      </c>
      <c r="E32" s="346"/>
      <c r="F32" s="345" t="s">
        <v>891</v>
      </c>
      <c r="G32" s="346"/>
      <c r="H32" s="132">
        <v>420</v>
      </c>
      <c r="I32" s="122">
        <v>420</v>
      </c>
      <c r="J32" s="123" t="s">
        <v>1084</v>
      </c>
      <c r="K32" s="347" t="s">
        <v>1085</v>
      </c>
      <c r="L32" s="348"/>
      <c r="M32" s="348"/>
      <c r="N32" s="123"/>
      <c r="O32" s="123" t="s">
        <v>218</v>
      </c>
      <c r="P32" s="122">
        <v>15000</v>
      </c>
      <c r="Q32" s="345" t="s">
        <v>256</v>
      </c>
      <c r="R32" s="346"/>
      <c r="S32" s="345" t="s">
        <v>276</v>
      </c>
      <c r="T32" s="349"/>
      <c r="U32" s="346"/>
    </row>
    <row r="33" spans="1:21" ht="13.5" thickBot="1" x14ac:dyDescent="0.25">
      <c r="A33" s="121" t="str">
        <f>ROW()-ROW(Table1)&amp;"."</f>
        <v>3.</v>
      </c>
      <c r="B33" s="345" t="s">
        <v>252</v>
      </c>
      <c r="C33" s="346"/>
      <c r="D33" s="345" t="s">
        <v>1083</v>
      </c>
      <c r="E33" s="346"/>
      <c r="F33" s="345" t="s">
        <v>891</v>
      </c>
      <c r="G33" s="346"/>
      <c r="H33" s="132">
        <v>120</v>
      </c>
      <c r="I33" s="122">
        <v>0</v>
      </c>
      <c r="J33" s="123" t="s">
        <v>1084</v>
      </c>
      <c r="K33" s="347" t="s">
        <v>1085</v>
      </c>
      <c r="L33" s="348"/>
      <c r="M33" s="348"/>
      <c r="N33" s="123"/>
      <c r="O33" s="123" t="s">
        <v>218</v>
      </c>
      <c r="P33" s="122">
        <v>3500</v>
      </c>
      <c r="Q33" s="345" t="s">
        <v>256</v>
      </c>
      <c r="R33" s="346"/>
      <c r="S33" s="345" t="s">
        <v>276</v>
      </c>
      <c r="T33" s="349"/>
      <c r="U33" s="346"/>
    </row>
    <row r="34" spans="1:21" ht="13.5" thickBot="1" x14ac:dyDescent="0.25">
      <c r="A34" s="121" t="str">
        <f>ROW()-ROW(Table1)&amp;"."</f>
        <v>4.</v>
      </c>
      <c r="B34" s="345" t="s">
        <v>253</v>
      </c>
      <c r="C34" s="346"/>
      <c r="D34" s="345" t="s">
        <v>1083</v>
      </c>
      <c r="E34" s="346"/>
      <c r="F34" s="345" t="s">
        <v>891</v>
      </c>
      <c r="G34" s="346"/>
      <c r="H34" s="132">
        <v>30</v>
      </c>
      <c r="I34" s="122">
        <v>30</v>
      </c>
      <c r="J34" s="123" t="s">
        <v>1084</v>
      </c>
      <c r="K34" s="347" t="s">
        <v>1085</v>
      </c>
      <c r="L34" s="348"/>
      <c r="M34" s="348"/>
      <c r="N34" s="123"/>
      <c r="O34" s="123" t="s">
        <v>218</v>
      </c>
      <c r="P34" s="122">
        <v>1500</v>
      </c>
      <c r="Q34" s="345" t="s">
        <v>256</v>
      </c>
      <c r="R34" s="346"/>
      <c r="S34" s="345" t="s">
        <v>276</v>
      </c>
      <c r="T34" s="349"/>
      <c r="U34" s="346"/>
    </row>
    <row r="35" spans="1:21" ht="13.5" thickBot="1" x14ac:dyDescent="0.25">
      <c r="A35" s="395"/>
      <c r="B35" s="395"/>
      <c r="C35" s="395"/>
      <c r="D35" s="395"/>
      <c r="E35" s="395"/>
      <c r="F35" s="395"/>
      <c r="G35" s="395"/>
      <c r="H35" s="395"/>
      <c r="I35" s="395"/>
      <c r="J35" s="395"/>
      <c r="K35" s="395"/>
      <c r="L35" s="395"/>
      <c r="M35" s="395"/>
      <c r="N35" s="395"/>
      <c r="O35" s="395"/>
      <c r="P35" s="395"/>
      <c r="Q35" s="395"/>
      <c r="R35" s="395"/>
      <c r="S35" s="395"/>
      <c r="T35" s="395"/>
      <c r="U35" s="395"/>
    </row>
    <row r="36" spans="1:21" ht="13.5" thickBot="1" x14ac:dyDescent="0.25">
      <c r="A36" s="408" t="s">
        <v>37</v>
      </c>
      <c r="B36" s="377"/>
      <c r="C36" s="377"/>
      <c r="D36" s="377"/>
      <c r="E36" s="377"/>
      <c r="F36" s="377"/>
      <c r="G36" s="377"/>
      <c r="H36" s="377"/>
      <c r="I36" s="377" t="s">
        <v>368</v>
      </c>
      <c r="J36" s="377"/>
      <c r="K36" s="378"/>
      <c r="L36" s="89"/>
      <c r="M36" s="405"/>
      <c r="N36" s="377"/>
      <c r="O36" s="377"/>
      <c r="P36" s="377"/>
      <c r="Q36" s="377"/>
      <c r="R36" s="428" t="s">
        <v>362</v>
      </c>
      <c r="S36" s="428"/>
      <c r="T36" s="428"/>
      <c r="U36" s="428"/>
    </row>
    <row r="37" spans="1:21" ht="13.5" thickBot="1" x14ac:dyDescent="0.25">
      <c r="A37" s="114"/>
      <c r="B37" s="369"/>
      <c r="C37" s="371"/>
      <c r="D37" s="369"/>
      <c r="E37" s="371"/>
      <c r="F37" s="369"/>
      <c r="G37" s="371"/>
      <c r="H37" s="114"/>
      <c r="I37" s="114"/>
      <c r="J37" s="114"/>
      <c r="K37" s="353" t="s">
        <v>971</v>
      </c>
      <c r="L37" s="354"/>
      <c r="M37" s="354"/>
      <c r="N37" s="354"/>
      <c r="O37" s="355"/>
      <c r="P37" s="114"/>
      <c r="Q37" s="369"/>
      <c r="R37" s="371"/>
      <c r="S37" s="369"/>
      <c r="T37" s="370"/>
      <c r="U37" s="371"/>
    </row>
    <row r="38" spans="1:21" x14ac:dyDescent="0.2">
      <c r="A38" s="115" t="s">
        <v>325</v>
      </c>
      <c r="B38" s="361" t="s">
        <v>990</v>
      </c>
      <c r="C38" s="364"/>
      <c r="D38" s="361"/>
      <c r="E38" s="364"/>
      <c r="F38" s="361"/>
      <c r="G38" s="364"/>
      <c r="H38" s="115" t="s">
        <v>297</v>
      </c>
      <c r="I38" s="115" t="s">
        <v>324</v>
      </c>
      <c r="J38" s="115" t="s">
        <v>352</v>
      </c>
      <c r="K38" s="369"/>
      <c r="L38" s="370"/>
      <c r="M38" s="370"/>
      <c r="N38" s="116"/>
      <c r="O38" s="185"/>
      <c r="P38" s="115" t="s">
        <v>306</v>
      </c>
      <c r="Q38" s="361" t="s">
        <v>179</v>
      </c>
      <c r="R38" s="364"/>
      <c r="S38" s="361" t="s">
        <v>263</v>
      </c>
      <c r="T38" s="363"/>
      <c r="U38" s="364"/>
    </row>
    <row r="39" spans="1:21" x14ac:dyDescent="0.2">
      <c r="A39" s="115" t="s">
        <v>329</v>
      </c>
      <c r="B39" s="361"/>
      <c r="C39" s="364"/>
      <c r="D39" s="361" t="s">
        <v>992</v>
      </c>
      <c r="E39" s="364"/>
      <c r="F39" s="361" t="s">
        <v>993</v>
      </c>
      <c r="G39" s="364"/>
      <c r="H39" s="115"/>
      <c r="I39" s="115" t="s">
        <v>298</v>
      </c>
      <c r="J39" s="115" t="s">
        <v>995</v>
      </c>
      <c r="K39" s="361" t="s">
        <v>932</v>
      </c>
      <c r="L39" s="363"/>
      <c r="M39" s="363"/>
      <c r="N39" s="115" t="s">
        <v>200</v>
      </c>
      <c r="O39" s="185" t="s">
        <v>334</v>
      </c>
      <c r="P39" s="115" t="s">
        <v>300</v>
      </c>
      <c r="Q39" s="361"/>
      <c r="R39" s="364"/>
      <c r="S39" s="361"/>
      <c r="T39" s="363"/>
      <c r="U39" s="364"/>
    </row>
    <row r="40" spans="1:21" x14ac:dyDescent="0.2">
      <c r="A40" s="115" t="s">
        <v>327</v>
      </c>
      <c r="B40" s="361" t="s">
        <v>991</v>
      </c>
      <c r="C40" s="364"/>
      <c r="D40" s="361"/>
      <c r="E40" s="364"/>
      <c r="F40" s="361"/>
      <c r="G40" s="364"/>
      <c r="H40" s="115" t="s">
        <v>986</v>
      </c>
      <c r="I40" s="115" t="s">
        <v>44</v>
      </c>
      <c r="J40" s="115" t="s">
        <v>982</v>
      </c>
      <c r="K40" s="361" t="s">
        <v>239</v>
      </c>
      <c r="L40" s="363"/>
      <c r="M40" s="363"/>
      <c r="N40" s="117"/>
      <c r="O40" s="185" t="s">
        <v>303</v>
      </c>
      <c r="P40" s="115" t="s">
        <v>301</v>
      </c>
      <c r="Q40" s="361" t="s">
        <v>157</v>
      </c>
      <c r="R40" s="364"/>
      <c r="S40" s="361" t="s">
        <v>159</v>
      </c>
      <c r="T40" s="363"/>
      <c r="U40" s="364"/>
    </row>
    <row r="41" spans="1:21" ht="13.5" thickBot="1" x14ac:dyDescent="0.25">
      <c r="A41" s="118"/>
      <c r="B41" s="350"/>
      <c r="C41" s="352"/>
      <c r="D41" s="350"/>
      <c r="E41" s="352"/>
      <c r="F41" s="350"/>
      <c r="G41" s="352"/>
      <c r="H41" s="118"/>
      <c r="I41" s="118" t="s">
        <v>45</v>
      </c>
      <c r="J41" s="115" t="s">
        <v>983</v>
      </c>
      <c r="K41" s="350"/>
      <c r="L41" s="351"/>
      <c r="M41" s="351"/>
      <c r="N41" s="119"/>
      <c r="O41" s="183"/>
      <c r="P41" s="115" t="s">
        <v>989</v>
      </c>
      <c r="Q41" s="350"/>
      <c r="R41" s="352"/>
      <c r="S41" s="350"/>
      <c r="T41" s="351"/>
      <c r="U41" s="352"/>
    </row>
    <row r="42" spans="1:21" s="28" customFormat="1" ht="13.5" thickBot="1" x14ac:dyDescent="0.25">
      <c r="A42" s="120">
        <v>1</v>
      </c>
      <c r="B42" s="353">
        <v>2</v>
      </c>
      <c r="C42" s="355"/>
      <c r="D42" s="353">
        <v>3</v>
      </c>
      <c r="E42" s="355"/>
      <c r="F42" s="353">
        <v>4</v>
      </c>
      <c r="G42" s="355"/>
      <c r="H42" s="120">
        <v>5</v>
      </c>
      <c r="I42" s="120">
        <v>6</v>
      </c>
      <c r="J42" s="179">
        <v>7</v>
      </c>
      <c r="K42" s="353">
        <v>8</v>
      </c>
      <c r="L42" s="354"/>
      <c r="M42" s="354"/>
      <c r="N42" s="120">
        <v>9</v>
      </c>
      <c r="O42" s="183">
        <v>10</v>
      </c>
      <c r="P42" s="120">
        <v>11</v>
      </c>
      <c r="Q42" s="353">
        <v>12</v>
      </c>
      <c r="R42" s="355"/>
      <c r="S42" s="353">
        <v>13</v>
      </c>
      <c r="T42" s="354"/>
      <c r="U42" s="355"/>
    </row>
    <row r="43" spans="1:21" ht="13.5" thickBot="1" x14ac:dyDescent="0.25">
      <c r="A43" s="121" t="str">
        <f>ROW()-ROW(Table1_1)&amp;"."</f>
        <v>1.</v>
      </c>
      <c r="B43" s="345" t="s">
        <v>219</v>
      </c>
      <c r="C43" s="346"/>
      <c r="D43" s="345" t="s">
        <v>1086</v>
      </c>
      <c r="E43" s="346"/>
      <c r="F43" s="345" t="s">
        <v>891</v>
      </c>
      <c r="G43" s="346"/>
      <c r="H43" s="132">
        <v>2</v>
      </c>
      <c r="I43" s="122">
        <v>0</v>
      </c>
      <c r="J43" s="123" t="s">
        <v>1090</v>
      </c>
      <c r="K43" s="345" t="s">
        <v>1079</v>
      </c>
      <c r="L43" s="349"/>
      <c r="M43" s="349"/>
      <c r="N43" s="123"/>
      <c r="O43" s="123" t="s">
        <v>218</v>
      </c>
      <c r="P43" s="122">
        <v>97</v>
      </c>
      <c r="Q43" s="345" t="s">
        <v>256</v>
      </c>
      <c r="R43" s="346"/>
      <c r="S43" s="345" t="s">
        <v>276</v>
      </c>
      <c r="T43" s="349"/>
      <c r="U43" s="346"/>
    </row>
    <row r="44" spans="1:21" ht="13.5" thickBot="1" x14ac:dyDescent="0.25">
      <c r="A44" s="121" t="str">
        <f>ROW()-ROW(Table1_1)&amp;"."</f>
        <v>2.</v>
      </c>
      <c r="B44" s="345" t="s">
        <v>979</v>
      </c>
      <c r="C44" s="346"/>
      <c r="D44" s="345" t="s">
        <v>979</v>
      </c>
      <c r="E44" s="346"/>
      <c r="F44" s="345" t="s">
        <v>979</v>
      </c>
      <c r="G44" s="346"/>
      <c r="H44" s="132"/>
      <c r="I44" s="122"/>
      <c r="J44" s="123" t="s">
        <v>979</v>
      </c>
      <c r="K44" s="345" t="s">
        <v>979</v>
      </c>
      <c r="L44" s="349"/>
      <c r="M44" s="349"/>
      <c r="N44" s="123" t="s">
        <v>979</v>
      </c>
      <c r="O44" s="123" t="s">
        <v>979</v>
      </c>
      <c r="P44" s="122"/>
      <c r="Q44" s="345" t="s">
        <v>979</v>
      </c>
      <c r="R44" s="346"/>
      <c r="S44" s="345" t="s">
        <v>979</v>
      </c>
      <c r="T44" s="349"/>
      <c r="U44" s="346"/>
    </row>
    <row r="45" spans="1:21" ht="13.5" thickBot="1" x14ac:dyDescent="0.25">
      <c r="A45" s="121" t="str">
        <f>ROW()-ROW(Table1_1)&amp;"."</f>
        <v>3.</v>
      </c>
      <c r="B45" s="345" t="s">
        <v>979</v>
      </c>
      <c r="C45" s="346"/>
      <c r="D45" s="345" t="s">
        <v>979</v>
      </c>
      <c r="E45" s="346"/>
      <c r="F45" s="345" t="s">
        <v>979</v>
      </c>
      <c r="G45" s="346"/>
      <c r="H45" s="132" t="s">
        <v>979</v>
      </c>
      <c r="I45" s="122" t="s">
        <v>979</v>
      </c>
      <c r="J45" s="123" t="s">
        <v>979</v>
      </c>
      <c r="K45" s="345" t="s">
        <v>979</v>
      </c>
      <c r="L45" s="349"/>
      <c r="M45" s="349"/>
      <c r="N45" s="123" t="s">
        <v>979</v>
      </c>
      <c r="O45" s="123" t="s">
        <v>979</v>
      </c>
      <c r="P45" s="122" t="s">
        <v>979</v>
      </c>
      <c r="Q45" s="345" t="s">
        <v>979</v>
      </c>
      <c r="R45" s="346"/>
      <c r="S45" s="345" t="s">
        <v>979</v>
      </c>
      <c r="T45" s="349"/>
      <c r="U45" s="346"/>
    </row>
    <row r="46" spans="1:21" ht="13.5" thickBot="1" x14ac:dyDescent="0.25">
      <c r="A46" s="395"/>
      <c r="B46" s="395"/>
      <c r="C46" s="395"/>
      <c r="D46" s="395"/>
      <c r="E46" s="395"/>
      <c r="F46" s="395"/>
      <c r="G46" s="395"/>
      <c r="H46" s="395"/>
      <c r="I46" s="395"/>
      <c r="J46" s="395"/>
      <c r="K46" s="395"/>
      <c r="L46" s="395"/>
      <c r="M46" s="395"/>
      <c r="N46" s="395"/>
      <c r="O46" s="395"/>
      <c r="P46" s="395"/>
      <c r="Q46" s="395"/>
      <c r="R46" s="395"/>
      <c r="S46" s="395"/>
      <c r="T46" s="395"/>
      <c r="U46" s="395"/>
    </row>
    <row r="47" spans="1:21" ht="13.5" thickBot="1" x14ac:dyDescent="0.25">
      <c r="A47" s="408" t="s">
        <v>95</v>
      </c>
      <c r="B47" s="377"/>
      <c r="C47" s="377"/>
      <c r="D47" s="377"/>
      <c r="E47" s="377"/>
      <c r="F47" s="377"/>
      <c r="G47" s="377"/>
      <c r="H47" s="377"/>
      <c r="I47" s="377" t="s">
        <v>368</v>
      </c>
      <c r="J47" s="377"/>
      <c r="K47" s="378"/>
      <c r="L47" s="89" t="s">
        <v>950</v>
      </c>
      <c r="M47" s="405"/>
      <c r="N47" s="377"/>
      <c r="O47" s="377"/>
      <c r="P47" s="377"/>
      <c r="Q47" s="377"/>
      <c r="R47" s="445" t="s">
        <v>46</v>
      </c>
      <c r="S47" s="446"/>
      <c r="T47" s="446"/>
      <c r="U47" s="446"/>
    </row>
    <row r="48" spans="1:21" ht="13.5" thickBot="1" x14ac:dyDescent="0.25">
      <c r="A48" s="133"/>
      <c r="B48" s="372"/>
      <c r="C48" s="373"/>
      <c r="D48" s="372"/>
      <c r="E48" s="373"/>
      <c r="F48" s="372"/>
      <c r="G48" s="373"/>
      <c r="H48" s="133"/>
      <c r="I48" s="133"/>
      <c r="J48" s="133" t="s">
        <v>352</v>
      </c>
      <c r="K48" s="358" t="s">
        <v>49</v>
      </c>
      <c r="L48" s="404"/>
      <c r="M48" s="404"/>
      <c r="N48" s="404"/>
      <c r="O48" s="359"/>
      <c r="P48" s="133"/>
      <c r="Q48" s="372"/>
      <c r="R48" s="373"/>
      <c r="S48" s="372"/>
      <c r="T48" s="398"/>
      <c r="U48" s="373"/>
    </row>
    <row r="49" spans="1:21" x14ac:dyDescent="0.2">
      <c r="A49" s="134" t="s">
        <v>325</v>
      </c>
      <c r="B49" s="356" t="s">
        <v>990</v>
      </c>
      <c r="C49" s="357"/>
      <c r="D49" s="356"/>
      <c r="E49" s="357"/>
      <c r="F49" s="356"/>
      <c r="G49" s="357"/>
      <c r="H49" s="134" t="s">
        <v>297</v>
      </c>
      <c r="I49" s="134" t="s">
        <v>324</v>
      </c>
      <c r="J49" s="134" t="s">
        <v>321</v>
      </c>
      <c r="K49" s="372"/>
      <c r="L49" s="398"/>
      <c r="M49" s="398"/>
      <c r="N49" s="139"/>
      <c r="O49" s="170"/>
      <c r="P49" s="134" t="s">
        <v>47</v>
      </c>
      <c r="Q49" s="356" t="s">
        <v>179</v>
      </c>
      <c r="R49" s="357"/>
      <c r="S49" s="356" t="s">
        <v>263</v>
      </c>
      <c r="T49" s="397"/>
      <c r="U49" s="357"/>
    </row>
    <row r="50" spans="1:21" x14ac:dyDescent="0.2">
      <c r="A50" s="134" t="s">
        <v>329</v>
      </c>
      <c r="B50" s="356"/>
      <c r="C50" s="357"/>
      <c r="D50" s="356" t="s">
        <v>992</v>
      </c>
      <c r="E50" s="357"/>
      <c r="F50" s="356" t="s">
        <v>993</v>
      </c>
      <c r="G50" s="357"/>
      <c r="H50" s="134"/>
      <c r="I50" s="134" t="s">
        <v>298</v>
      </c>
      <c r="J50" s="134" t="s">
        <v>50</v>
      </c>
      <c r="K50" s="356" t="s">
        <v>932</v>
      </c>
      <c r="L50" s="397"/>
      <c r="M50" s="397"/>
      <c r="N50" s="134" t="s">
        <v>200</v>
      </c>
      <c r="O50" s="170" t="s">
        <v>334</v>
      </c>
      <c r="P50" s="134" t="s">
        <v>329</v>
      </c>
      <c r="Q50" s="356"/>
      <c r="R50" s="357"/>
      <c r="S50" s="356"/>
      <c r="T50" s="397"/>
      <c r="U50" s="357"/>
    </row>
    <row r="51" spans="1:21" x14ac:dyDescent="0.2">
      <c r="A51" s="134" t="s">
        <v>327</v>
      </c>
      <c r="B51" s="356" t="s">
        <v>991</v>
      </c>
      <c r="C51" s="357"/>
      <c r="D51" s="356"/>
      <c r="E51" s="357"/>
      <c r="F51" s="356"/>
      <c r="G51" s="357"/>
      <c r="H51" s="134" t="s">
        <v>986</v>
      </c>
      <c r="I51" s="134" t="s">
        <v>44</v>
      </c>
      <c r="J51" s="134" t="s">
        <v>321</v>
      </c>
      <c r="K51" s="356" t="s">
        <v>239</v>
      </c>
      <c r="L51" s="397"/>
      <c r="M51" s="397"/>
      <c r="N51" s="140"/>
      <c r="O51" s="170" t="s">
        <v>303</v>
      </c>
      <c r="P51" s="134" t="s">
        <v>48</v>
      </c>
      <c r="Q51" s="356" t="s">
        <v>52</v>
      </c>
      <c r="R51" s="357"/>
      <c r="S51" s="356" t="s">
        <v>159</v>
      </c>
      <c r="T51" s="397"/>
      <c r="U51" s="357"/>
    </row>
    <row r="52" spans="1:21" ht="13.5" thickBot="1" x14ac:dyDescent="0.25">
      <c r="A52" s="135"/>
      <c r="B52" s="365"/>
      <c r="C52" s="366"/>
      <c r="D52" s="365"/>
      <c r="E52" s="366"/>
      <c r="F52" s="365"/>
      <c r="G52" s="366"/>
      <c r="H52" s="135"/>
      <c r="I52" s="135" t="s">
        <v>45</v>
      </c>
      <c r="J52" s="134" t="s">
        <v>51</v>
      </c>
      <c r="K52" s="365"/>
      <c r="L52" s="399"/>
      <c r="M52" s="399"/>
      <c r="N52" s="141"/>
      <c r="O52" s="178"/>
      <c r="P52" s="134" t="s">
        <v>989</v>
      </c>
      <c r="Q52" s="365"/>
      <c r="R52" s="366"/>
      <c r="S52" s="365"/>
      <c r="T52" s="399"/>
      <c r="U52" s="366"/>
    </row>
    <row r="53" spans="1:21" s="28" customFormat="1" ht="13.5" thickBot="1" x14ac:dyDescent="0.25">
      <c r="A53" s="136">
        <v>1</v>
      </c>
      <c r="B53" s="358">
        <v>2</v>
      </c>
      <c r="C53" s="359"/>
      <c r="D53" s="358">
        <v>3</v>
      </c>
      <c r="E53" s="359"/>
      <c r="F53" s="358">
        <v>4</v>
      </c>
      <c r="G53" s="359"/>
      <c r="H53" s="136">
        <v>5</v>
      </c>
      <c r="I53" s="136">
        <v>6</v>
      </c>
      <c r="J53" s="180">
        <v>7</v>
      </c>
      <c r="K53" s="358">
        <v>8</v>
      </c>
      <c r="L53" s="404"/>
      <c r="M53" s="404"/>
      <c r="N53" s="136">
        <v>9</v>
      </c>
      <c r="O53" s="178">
        <v>10</v>
      </c>
      <c r="P53" s="136">
        <v>11</v>
      </c>
      <c r="Q53" s="358">
        <v>12</v>
      </c>
      <c r="R53" s="359"/>
      <c r="S53" s="358">
        <v>13</v>
      </c>
      <c r="T53" s="404"/>
      <c r="U53" s="359"/>
    </row>
    <row r="54" spans="1:21" ht="13.5" thickBot="1" x14ac:dyDescent="0.25">
      <c r="A54" s="142" t="str">
        <f>ROW()-ROW(Table1_2)&amp;"."</f>
        <v>1.</v>
      </c>
      <c r="B54" s="367" t="s">
        <v>979</v>
      </c>
      <c r="C54" s="368"/>
      <c r="D54" s="367" t="s">
        <v>979</v>
      </c>
      <c r="E54" s="368"/>
      <c r="F54" s="367" t="s">
        <v>979</v>
      </c>
      <c r="G54" s="368"/>
      <c r="H54" s="198" t="s">
        <v>979</v>
      </c>
      <c r="I54" s="137" t="s">
        <v>979</v>
      </c>
      <c r="J54" s="138" t="s">
        <v>979</v>
      </c>
      <c r="K54" s="367" t="s">
        <v>979</v>
      </c>
      <c r="L54" s="407"/>
      <c r="M54" s="407"/>
      <c r="N54" s="138" t="s">
        <v>979</v>
      </c>
      <c r="O54" s="138" t="s">
        <v>979</v>
      </c>
      <c r="P54" s="137" t="s">
        <v>979</v>
      </c>
      <c r="Q54" s="402" t="s">
        <v>979</v>
      </c>
      <c r="R54" s="403"/>
      <c r="S54" s="367" t="s">
        <v>979</v>
      </c>
      <c r="T54" s="407"/>
      <c r="U54" s="368"/>
    </row>
    <row r="55" spans="1:21" ht="13.5" thickBot="1" x14ac:dyDescent="0.25">
      <c r="A55" s="142" t="str">
        <f>ROW()-ROW(Table1_2)&amp;"."</f>
        <v>2.</v>
      </c>
      <c r="B55" s="367" t="s">
        <v>979</v>
      </c>
      <c r="C55" s="368"/>
      <c r="D55" s="367" t="s">
        <v>979</v>
      </c>
      <c r="E55" s="368"/>
      <c r="F55" s="367" t="s">
        <v>979</v>
      </c>
      <c r="G55" s="368"/>
      <c r="H55" s="198" t="s">
        <v>979</v>
      </c>
      <c r="I55" s="137" t="s">
        <v>979</v>
      </c>
      <c r="J55" s="138" t="s">
        <v>979</v>
      </c>
      <c r="K55" s="367" t="s">
        <v>979</v>
      </c>
      <c r="L55" s="407"/>
      <c r="M55" s="407"/>
      <c r="N55" s="138" t="s">
        <v>979</v>
      </c>
      <c r="O55" s="138" t="s">
        <v>979</v>
      </c>
      <c r="P55" s="137" t="s">
        <v>979</v>
      </c>
      <c r="Q55" s="402" t="s">
        <v>979</v>
      </c>
      <c r="R55" s="403"/>
      <c r="S55" s="367" t="s">
        <v>979</v>
      </c>
      <c r="T55" s="407"/>
      <c r="U55" s="368"/>
    </row>
    <row r="56" spans="1:21" ht="13.5" thickBot="1" x14ac:dyDescent="0.25">
      <c r="A56" s="395"/>
      <c r="B56" s="395"/>
      <c r="C56" s="395"/>
      <c r="D56" s="395"/>
      <c r="E56" s="395"/>
      <c r="F56" s="395"/>
      <c r="G56" s="395"/>
      <c r="H56" s="395"/>
      <c r="I56" s="395"/>
      <c r="J56" s="395"/>
      <c r="K56" s="395"/>
      <c r="L56" s="395"/>
      <c r="M56" s="395"/>
      <c r="N56" s="395"/>
      <c r="O56" s="395"/>
      <c r="P56" s="395"/>
      <c r="Q56" s="395"/>
      <c r="R56" s="395"/>
      <c r="S56" s="395"/>
      <c r="T56" s="395"/>
      <c r="U56" s="395"/>
    </row>
    <row r="57" spans="1:21" ht="13.5" thickBot="1" x14ac:dyDescent="0.25">
      <c r="A57" s="375" t="s">
        <v>38</v>
      </c>
      <c r="B57" s="375"/>
      <c r="C57" s="375"/>
      <c r="D57" s="375"/>
      <c r="E57" s="375"/>
      <c r="F57" s="375"/>
      <c r="G57" s="375"/>
      <c r="H57" s="375"/>
      <c r="I57" s="375" t="s">
        <v>368</v>
      </c>
      <c r="J57" s="375"/>
      <c r="K57" s="401"/>
      <c r="L57" s="227"/>
      <c r="M57" s="406"/>
      <c r="N57" s="375"/>
      <c r="O57" s="375"/>
      <c r="P57" s="375"/>
      <c r="Q57" s="375"/>
      <c r="R57" s="396" t="s">
        <v>338</v>
      </c>
      <c r="S57" s="396"/>
      <c r="T57" s="396"/>
      <c r="U57" s="396"/>
    </row>
    <row r="58" spans="1:21" ht="13.5" thickBot="1" x14ac:dyDescent="0.25">
      <c r="A58" s="221"/>
      <c r="B58" s="369"/>
      <c r="C58" s="370"/>
      <c r="D58" s="370"/>
      <c r="E58" s="371"/>
      <c r="F58" s="369"/>
      <c r="G58" s="370"/>
      <c r="H58" s="371"/>
      <c r="I58" s="222"/>
      <c r="J58" s="114"/>
      <c r="K58" s="224"/>
      <c r="L58" s="353" t="s">
        <v>209</v>
      </c>
      <c r="M58" s="354"/>
      <c r="N58" s="354"/>
      <c r="O58" s="354"/>
      <c r="P58" s="355"/>
      <c r="Q58" s="221"/>
      <c r="R58" s="369"/>
      <c r="S58" s="370"/>
      <c r="T58" s="370"/>
      <c r="U58" s="371"/>
    </row>
    <row r="59" spans="1:21" x14ac:dyDescent="0.2">
      <c r="A59" s="115" t="s">
        <v>325</v>
      </c>
      <c r="B59" s="361"/>
      <c r="C59" s="363"/>
      <c r="D59" s="363"/>
      <c r="E59" s="364"/>
      <c r="F59" s="363"/>
      <c r="G59" s="363"/>
      <c r="H59" s="364"/>
      <c r="I59" s="214"/>
      <c r="J59" s="115" t="s">
        <v>297</v>
      </c>
      <c r="K59" s="219" t="s">
        <v>324</v>
      </c>
      <c r="L59" s="369"/>
      <c r="M59" s="400"/>
      <c r="N59" s="400"/>
      <c r="O59" s="114"/>
      <c r="P59" s="214"/>
      <c r="Q59" s="213" t="s">
        <v>306</v>
      </c>
      <c r="R59" s="361" t="s">
        <v>179</v>
      </c>
      <c r="S59" s="363"/>
      <c r="T59" s="363"/>
      <c r="U59" s="364"/>
    </row>
    <row r="60" spans="1:21" x14ac:dyDescent="0.2">
      <c r="A60" s="115" t="s">
        <v>329</v>
      </c>
      <c r="B60" s="361" t="s">
        <v>990</v>
      </c>
      <c r="C60" s="363"/>
      <c r="D60" s="363"/>
      <c r="E60" s="364"/>
      <c r="F60" s="363" t="s">
        <v>992</v>
      </c>
      <c r="G60" s="363"/>
      <c r="H60" s="364"/>
      <c r="I60" s="115" t="s">
        <v>993</v>
      </c>
      <c r="J60" s="115" t="s">
        <v>994</v>
      </c>
      <c r="K60" s="219" t="s">
        <v>298</v>
      </c>
      <c r="L60" s="361" t="s">
        <v>932</v>
      </c>
      <c r="M60" s="362"/>
      <c r="N60" s="362"/>
      <c r="O60" s="115" t="s">
        <v>200</v>
      </c>
      <c r="P60" s="214" t="s">
        <v>334</v>
      </c>
      <c r="Q60" s="213" t="s">
        <v>304</v>
      </c>
      <c r="R60" s="361" t="s">
        <v>308</v>
      </c>
      <c r="S60" s="363"/>
      <c r="T60" s="363"/>
      <c r="U60" s="364"/>
    </row>
    <row r="61" spans="1:21" x14ac:dyDescent="0.2">
      <c r="A61" s="115" t="s">
        <v>327</v>
      </c>
      <c r="B61" s="361"/>
      <c r="C61" s="363"/>
      <c r="D61" s="363"/>
      <c r="E61" s="364"/>
      <c r="F61" s="363"/>
      <c r="G61" s="363"/>
      <c r="H61" s="364"/>
      <c r="I61" s="214"/>
      <c r="J61" s="115" t="s">
        <v>986</v>
      </c>
      <c r="K61" s="219" t="s">
        <v>44</v>
      </c>
      <c r="L61" s="361" t="s">
        <v>239</v>
      </c>
      <c r="M61" s="362"/>
      <c r="N61" s="362"/>
      <c r="O61" s="115"/>
      <c r="P61" s="214" t="s">
        <v>303</v>
      </c>
      <c r="Q61" s="213" t="s">
        <v>989</v>
      </c>
      <c r="R61" s="361" t="s">
        <v>987</v>
      </c>
      <c r="S61" s="363"/>
      <c r="T61" s="363"/>
      <c r="U61" s="364"/>
    </row>
    <row r="62" spans="1:21" ht="13.5" thickBot="1" x14ac:dyDescent="0.25">
      <c r="A62" s="215"/>
      <c r="B62" s="350"/>
      <c r="C62" s="351"/>
      <c r="D62" s="351"/>
      <c r="E62" s="352"/>
      <c r="F62" s="351"/>
      <c r="G62" s="351"/>
      <c r="H62" s="352"/>
      <c r="I62" s="216"/>
      <c r="J62" s="118"/>
      <c r="K62" s="223" t="s">
        <v>45</v>
      </c>
      <c r="L62" s="215"/>
      <c r="M62" s="223"/>
      <c r="N62" s="223"/>
      <c r="O62" s="118"/>
      <c r="P62" s="216"/>
      <c r="Q62" s="213"/>
      <c r="R62" s="350"/>
      <c r="S62" s="351"/>
      <c r="T62" s="351"/>
      <c r="U62" s="352"/>
    </row>
    <row r="63" spans="1:21" s="28" customFormat="1" ht="13.5" thickBot="1" x14ac:dyDescent="0.25">
      <c r="A63" s="217">
        <v>1</v>
      </c>
      <c r="B63" s="353">
        <v>2</v>
      </c>
      <c r="C63" s="354"/>
      <c r="D63" s="354"/>
      <c r="E63" s="355"/>
      <c r="F63" s="353">
        <v>3</v>
      </c>
      <c r="G63" s="354"/>
      <c r="H63" s="355"/>
      <c r="I63" s="224">
        <v>4</v>
      </c>
      <c r="J63" s="120">
        <v>5</v>
      </c>
      <c r="K63" s="218">
        <v>6</v>
      </c>
      <c r="L63" s="353">
        <v>7</v>
      </c>
      <c r="M63" s="360"/>
      <c r="N63" s="360"/>
      <c r="O63" s="120">
        <v>8</v>
      </c>
      <c r="P63" s="120">
        <v>9</v>
      </c>
      <c r="Q63" s="217">
        <v>10</v>
      </c>
      <c r="R63" s="353">
        <v>11</v>
      </c>
      <c r="S63" s="354"/>
      <c r="T63" s="354"/>
      <c r="U63" s="355"/>
    </row>
    <row r="64" spans="1:21" s="27" customFormat="1" ht="13.5" thickBot="1" x14ac:dyDescent="0.25">
      <c r="A64" s="240" t="str">
        <f>ROW()-ROW(Table2)&amp;"."</f>
        <v>1.</v>
      </c>
      <c r="B64" s="345" t="s">
        <v>246</v>
      </c>
      <c r="C64" s="349"/>
      <c r="D64" s="349"/>
      <c r="E64" s="346"/>
      <c r="F64" s="345" t="s">
        <v>1083</v>
      </c>
      <c r="G64" s="349"/>
      <c r="H64" s="346"/>
      <c r="I64" s="220" t="s">
        <v>891</v>
      </c>
      <c r="J64" s="122">
        <v>1</v>
      </c>
      <c r="K64" s="132">
        <v>150</v>
      </c>
      <c r="L64" s="345" t="s">
        <v>1079</v>
      </c>
      <c r="M64" s="374"/>
      <c r="N64" s="374"/>
      <c r="O64" s="123"/>
      <c r="P64" s="123" t="s">
        <v>218</v>
      </c>
      <c r="Q64" s="241">
        <v>3500</v>
      </c>
      <c r="R64" s="345" t="s">
        <v>273</v>
      </c>
      <c r="S64" s="349"/>
      <c r="T64" s="349"/>
      <c r="U64" s="346"/>
    </row>
  </sheetData>
  <sheetProtection password="85F5" sheet="1" objects="1" scenarios="1" selectLockedCells="1"/>
  <dataConsolidate/>
  <mergeCells count="256">
    <mergeCell ref="F48:G48"/>
    <mergeCell ref="S39:U39"/>
    <mergeCell ref="Q34:R34"/>
    <mergeCell ref="S34:U34"/>
    <mergeCell ref="D55:E55"/>
    <mergeCell ref="F55:G55"/>
    <mergeCell ref="K55:M55"/>
    <mergeCell ref="Q55:R55"/>
    <mergeCell ref="S55:U55"/>
    <mergeCell ref="R47:U47"/>
    <mergeCell ref="S50:U50"/>
    <mergeCell ref="S37:U37"/>
    <mergeCell ref="Q41:R41"/>
    <mergeCell ref="K37:O37"/>
    <mergeCell ref="S42:U42"/>
    <mergeCell ref="F41:G41"/>
    <mergeCell ref="F40:G40"/>
    <mergeCell ref="K38:M38"/>
    <mergeCell ref="K40:M40"/>
    <mergeCell ref="K41:M41"/>
    <mergeCell ref="S43:U43"/>
    <mergeCell ref="S45:U45"/>
    <mergeCell ref="A47:H47"/>
    <mergeCell ref="R36:U36"/>
    <mergeCell ref="B38:C38"/>
    <mergeCell ref="D41:E41"/>
    <mergeCell ref="B42:C42"/>
    <mergeCell ref="I47:K47"/>
    <mergeCell ref="F39:G39"/>
    <mergeCell ref="S41:U41"/>
    <mergeCell ref="A1:U1"/>
    <mergeCell ref="B9:H9"/>
    <mergeCell ref="B10:H10"/>
    <mergeCell ref="B11:H11"/>
    <mergeCell ref="I9:N9"/>
    <mergeCell ref="I10:N10"/>
    <mergeCell ref="I11:N11"/>
    <mergeCell ref="A4:U4"/>
    <mergeCell ref="O9:U9"/>
    <mergeCell ref="O10:U10"/>
    <mergeCell ref="A5:H5"/>
    <mergeCell ref="J13:M13"/>
    <mergeCell ref="A6:H6"/>
    <mergeCell ref="I5:U5"/>
    <mergeCell ref="I6:U6"/>
    <mergeCell ref="T12:U12"/>
    <mergeCell ref="P12:S12"/>
    <mergeCell ref="I12:J12"/>
    <mergeCell ref="C12:G12"/>
    <mergeCell ref="I8:N8"/>
    <mergeCell ref="B27:C27"/>
    <mergeCell ref="C20:U20"/>
    <mergeCell ref="D27:E27"/>
    <mergeCell ref="C18:U18"/>
    <mergeCell ref="Q25:R25"/>
    <mergeCell ref="F25:G25"/>
    <mergeCell ref="R24:U24"/>
    <mergeCell ref="B26:C26"/>
    <mergeCell ref="S25:U25"/>
    <mergeCell ref="K26:M26"/>
    <mergeCell ref="C15:G15"/>
    <mergeCell ref="O11:U11"/>
    <mergeCell ref="A7:H7"/>
    <mergeCell ref="I7:U7"/>
    <mergeCell ref="C16:G16"/>
    <mergeCell ref="A18:B18"/>
    <mergeCell ref="L12:N12"/>
    <mergeCell ref="B8:H8"/>
    <mergeCell ref="T15:U15"/>
    <mergeCell ref="C17:U17"/>
    <mergeCell ref="T13:U13"/>
    <mergeCell ref="P15:S15"/>
    <mergeCell ref="T16:U16"/>
    <mergeCell ref="A19:B19"/>
    <mergeCell ref="I24:K24"/>
    <mergeCell ref="A24:H24"/>
    <mergeCell ref="D13:H13"/>
    <mergeCell ref="C19:U19"/>
    <mergeCell ref="P16:S16"/>
    <mergeCell ref="I16:N16"/>
    <mergeCell ref="I14:N14"/>
    <mergeCell ref="J15:M15"/>
    <mergeCell ref="M24:Q24"/>
    <mergeCell ref="S26:U26"/>
    <mergeCell ref="Q26:R26"/>
    <mergeCell ref="B25:C25"/>
    <mergeCell ref="D25:E25"/>
    <mergeCell ref="F26:G26"/>
    <mergeCell ref="D26:E26"/>
    <mergeCell ref="K25:O25"/>
    <mergeCell ref="S28:U28"/>
    <mergeCell ref="S27:U27"/>
    <mergeCell ref="D28:E28"/>
    <mergeCell ref="F29:G29"/>
    <mergeCell ref="F28:G28"/>
    <mergeCell ref="F27:G27"/>
    <mergeCell ref="K27:M27"/>
    <mergeCell ref="K28:M28"/>
    <mergeCell ref="K29:M29"/>
    <mergeCell ref="S29:U29"/>
    <mergeCell ref="B51:C51"/>
    <mergeCell ref="S30:U30"/>
    <mergeCell ref="A35:U35"/>
    <mergeCell ref="F30:G30"/>
    <mergeCell ref="Q30:R30"/>
    <mergeCell ref="Q31:R31"/>
    <mergeCell ref="S31:U31"/>
    <mergeCell ref="B34:C34"/>
    <mergeCell ref="D34:E34"/>
    <mergeCell ref="F34:G34"/>
    <mergeCell ref="S53:U53"/>
    <mergeCell ref="L61:N61"/>
    <mergeCell ref="K42:M42"/>
    <mergeCell ref="K43:M43"/>
    <mergeCell ref="K49:M49"/>
    <mergeCell ref="A56:U56"/>
    <mergeCell ref="Q51:R51"/>
    <mergeCell ref="S51:U51"/>
    <mergeCell ref="F43:G43"/>
    <mergeCell ref="R60:U60"/>
    <mergeCell ref="D54:E54"/>
    <mergeCell ref="F51:G51"/>
    <mergeCell ref="S49:U49"/>
    <mergeCell ref="Q50:R50"/>
    <mergeCell ref="K50:M50"/>
    <mergeCell ref="Q52:R52"/>
    <mergeCell ref="Q49:R49"/>
    <mergeCell ref="F54:G54"/>
    <mergeCell ref="K53:M53"/>
    <mergeCell ref="S54:U54"/>
    <mergeCell ref="F31:G31"/>
    <mergeCell ref="M36:Q36"/>
    <mergeCell ref="Q37:R37"/>
    <mergeCell ref="S38:U38"/>
    <mergeCell ref="S40:U40"/>
    <mergeCell ref="Q40:R40"/>
    <mergeCell ref="K31:M31"/>
    <mergeCell ref="Q38:R38"/>
    <mergeCell ref="K34:M34"/>
    <mergeCell ref="B37:C37"/>
    <mergeCell ref="B29:C29"/>
    <mergeCell ref="B31:C31"/>
    <mergeCell ref="D31:E31"/>
    <mergeCell ref="B30:C30"/>
    <mergeCell ref="D29:E29"/>
    <mergeCell ref="D30:E30"/>
    <mergeCell ref="A36:H36"/>
    <mergeCell ref="F37:G37"/>
    <mergeCell ref="D37:E37"/>
    <mergeCell ref="F42:G42"/>
    <mergeCell ref="K45:M45"/>
    <mergeCell ref="L58:P58"/>
    <mergeCell ref="F45:G45"/>
    <mergeCell ref="K48:O48"/>
    <mergeCell ref="M47:Q47"/>
    <mergeCell ref="K52:M52"/>
    <mergeCell ref="Q42:R42"/>
    <mergeCell ref="M57:Q57"/>
    <mergeCell ref="K54:M54"/>
    <mergeCell ref="L59:N59"/>
    <mergeCell ref="I57:K57"/>
    <mergeCell ref="Q54:R54"/>
    <mergeCell ref="Q45:R45"/>
    <mergeCell ref="Q43:R43"/>
    <mergeCell ref="Q39:R39"/>
    <mergeCell ref="Q48:R48"/>
    <mergeCell ref="K39:M39"/>
    <mergeCell ref="Q53:R53"/>
    <mergeCell ref="F60:H60"/>
    <mergeCell ref="A46:U46"/>
    <mergeCell ref="R57:U57"/>
    <mergeCell ref="F59:H59"/>
    <mergeCell ref="R58:U58"/>
    <mergeCell ref="K51:M51"/>
    <mergeCell ref="B49:C49"/>
    <mergeCell ref="S48:U48"/>
    <mergeCell ref="R59:U59"/>
    <mergeCell ref="S52:U52"/>
    <mergeCell ref="D38:E38"/>
    <mergeCell ref="A2:H2"/>
    <mergeCell ref="A3:H3"/>
    <mergeCell ref="D40:E40"/>
    <mergeCell ref="F38:G38"/>
    <mergeCell ref="B28:C28"/>
    <mergeCell ref="A22:U22"/>
    <mergeCell ref="I2:U3"/>
    <mergeCell ref="O8:U8"/>
    <mergeCell ref="Q29:R29"/>
    <mergeCell ref="B39:C39"/>
    <mergeCell ref="B40:C40"/>
    <mergeCell ref="B41:C41"/>
    <mergeCell ref="D42:E42"/>
    <mergeCell ref="D39:E39"/>
    <mergeCell ref="A23:U23"/>
    <mergeCell ref="Q28:R28"/>
    <mergeCell ref="Q27:R27"/>
    <mergeCell ref="K30:M30"/>
    <mergeCell ref="I36:K36"/>
    <mergeCell ref="B64:E64"/>
    <mergeCell ref="F64:H64"/>
    <mergeCell ref="L64:N64"/>
    <mergeCell ref="B52:C52"/>
    <mergeCell ref="D52:E52"/>
    <mergeCell ref="B60:E60"/>
    <mergeCell ref="B61:E61"/>
    <mergeCell ref="F61:H61"/>
    <mergeCell ref="B59:E59"/>
    <mergeCell ref="A57:H57"/>
    <mergeCell ref="B58:E58"/>
    <mergeCell ref="B43:C43"/>
    <mergeCell ref="B55:C55"/>
    <mergeCell ref="B48:C48"/>
    <mergeCell ref="F49:G49"/>
    <mergeCell ref="B45:C45"/>
    <mergeCell ref="D43:E43"/>
    <mergeCell ref="D45:E45"/>
    <mergeCell ref="D48:E48"/>
    <mergeCell ref="F58:H58"/>
    <mergeCell ref="R61:U61"/>
    <mergeCell ref="B63:E63"/>
    <mergeCell ref="F50:G50"/>
    <mergeCell ref="B50:C50"/>
    <mergeCell ref="D53:E53"/>
    <mergeCell ref="F53:G53"/>
    <mergeCell ref="F52:G52"/>
    <mergeCell ref="D50:E50"/>
    <mergeCell ref="D51:E51"/>
    <mergeCell ref="B54:C54"/>
    <mergeCell ref="R62:U62"/>
    <mergeCell ref="F63:H63"/>
    <mergeCell ref="D49:E49"/>
    <mergeCell ref="B53:C53"/>
    <mergeCell ref="R64:U64"/>
    <mergeCell ref="F62:H62"/>
    <mergeCell ref="B62:E62"/>
    <mergeCell ref="R63:U63"/>
    <mergeCell ref="L63:N63"/>
    <mergeCell ref="L60:N60"/>
    <mergeCell ref="B32:C32"/>
    <mergeCell ref="D32:E32"/>
    <mergeCell ref="F32:G32"/>
    <mergeCell ref="K32:M32"/>
    <mergeCell ref="Q32:R32"/>
    <mergeCell ref="S32:U32"/>
    <mergeCell ref="B44:C44"/>
    <mergeCell ref="D44:E44"/>
    <mergeCell ref="F44:G44"/>
    <mergeCell ref="K44:M44"/>
    <mergeCell ref="Q44:R44"/>
    <mergeCell ref="S44:U44"/>
    <mergeCell ref="B33:C33"/>
    <mergeCell ref="D33:E33"/>
    <mergeCell ref="F33:G33"/>
    <mergeCell ref="K33:M33"/>
    <mergeCell ref="Q33:R33"/>
    <mergeCell ref="S33:U33"/>
  </mergeCells>
  <phoneticPr fontId="3" type="noConversion"/>
  <conditionalFormatting sqref="J64 H54:H55 H43 H31 H34 H45">
    <cfRule type="expression" dxfId="94" priority="444" stopIfTrue="1">
      <formula>AND(ISNUMBER(VALUE(INDEX($A$1:$Z$1014, ROW(), COLUMN()))), IF(ISERROR(VALUE(INDEX($A$1:$Z$1014, ROW(), COLUMN()))), FALSE, VALUE(INDEX($A$1:$Z$1014, ROW(), COLUMN())) &gt; 0)) = FALSE</formula>
    </cfRule>
  </conditionalFormatting>
  <conditionalFormatting sqref="K64 Q64 I54:I55 P54:P55 P43 I31 I34 P31:P32 P45 I43:I45 P34">
    <cfRule type="expression" dxfId="93" priority="448" stopIfTrue="1">
      <formula>AND(ISNUMBER(VALUE(INDEX($A$1:$Z$1014, ROW(), COLUMN()))), IF(ISERROR(VALUE(INDEX($A$1:$Z$1014, ROW(), COLUMN()))), FALSE, VALUE(INDEX($A$1:$Z$1014, ROW(), COLUMN())) &gt;= 0)) = FALSE</formula>
    </cfRule>
  </conditionalFormatting>
  <conditionalFormatting sqref="N54:N55 N31 N34 N45 N43 O64">
    <cfRule type="expression" dxfId="92" priority="459" stopIfTrue="1">
      <formula>AND(ISNUMBER(VALUE(INDEX($A$1:$Z$1003, ROW(), COLUMN()))), LEN(INDEX($A$1:$Z$1003, ROW(), COLUMN())) = 10) = FALSE</formula>
    </cfRule>
  </conditionalFormatting>
  <conditionalFormatting sqref="J54:J55 J43 J31 J34 J45">
    <cfRule type="expression" dxfId="91" priority="709" stopIfTrue="1">
      <formula>AND(ISNUMBER(VALUE(T(INDEX($A$1:$Z$1014, ROW(), COLUMN())))), LEN(INDEX($A$1:$Z$1014, ROW(), COLUMN())) = 4, IF(ISERROR(VALUE(INDEX($A$1:$Z$1014, ROW(), COLUMN()))), FALSE, VALUE(INDEX($A$1:$Z$1014, ROW(), COLUMN())) &gt; 999)) = FALSE</formula>
    </cfRule>
  </conditionalFormatting>
  <conditionalFormatting sqref="H32">
    <cfRule type="expression" dxfId="90" priority="9" stopIfTrue="1">
      <formula>AND(ISNUMBER(VALUE(INDEX($A$1:$Z$1014, ROW(), COLUMN()))), IF(ISERROR(VALUE(INDEX($A$1:$Z$1014, ROW(), COLUMN()))), FALSE, VALUE(INDEX($A$1:$Z$1014, ROW(), COLUMN())) &gt; 0)) = FALSE</formula>
    </cfRule>
  </conditionalFormatting>
  <conditionalFormatting sqref="I32">
    <cfRule type="expression" dxfId="89" priority="10" stopIfTrue="1">
      <formula>AND(ISNUMBER(VALUE(INDEX($A$1:$Z$1014, ROW(), COLUMN()))), IF(ISERROR(VALUE(INDEX($A$1:$Z$1014, ROW(), COLUMN()))), FALSE, VALUE(INDEX($A$1:$Z$1014, ROW(), COLUMN())) &gt;= 0)) = FALSE</formula>
    </cfRule>
  </conditionalFormatting>
  <conditionalFormatting sqref="N32">
    <cfRule type="expression" dxfId="88" priority="11" stopIfTrue="1">
      <formula>AND(ISNUMBER(VALUE(INDEX($A$1:$Z$1003, ROW(), COLUMN()))), LEN(INDEX($A$1:$Z$1003, ROW(), COLUMN())) = 10) = FALSE</formula>
    </cfRule>
  </conditionalFormatting>
  <conditionalFormatting sqref="J32">
    <cfRule type="expression" dxfId="87" priority="12" stopIfTrue="1">
      <formula>AND(ISNUMBER(VALUE(T(INDEX($A$1:$Z$1014, ROW(), COLUMN())))), LEN(INDEX($A$1:$Z$1014, ROW(), COLUMN())) = 4, IF(ISERROR(VALUE(INDEX($A$1:$Z$1014, ROW(), COLUMN()))), FALSE, VALUE(INDEX($A$1:$Z$1014, ROW(), COLUMN())) &gt; 999)) = FALSE</formula>
    </cfRule>
  </conditionalFormatting>
  <conditionalFormatting sqref="H44">
    <cfRule type="expression" dxfId="86" priority="5" stopIfTrue="1">
      <formula>AND(ISNUMBER(VALUE(INDEX($A$1:$Z$1014, ROW(), COLUMN()))), IF(ISERROR(VALUE(INDEX($A$1:$Z$1014, ROW(), COLUMN()))), FALSE, VALUE(INDEX($A$1:$Z$1014, ROW(), COLUMN())) &gt; 0)) = FALSE</formula>
    </cfRule>
  </conditionalFormatting>
  <conditionalFormatting sqref="P44">
    <cfRule type="expression" dxfId="85" priority="6" stopIfTrue="1">
      <formula>AND(ISNUMBER(VALUE(INDEX($A$1:$Z$1014, ROW(), COLUMN()))), IF(ISERROR(VALUE(INDEX($A$1:$Z$1014, ROW(), COLUMN()))), FALSE, VALUE(INDEX($A$1:$Z$1014, ROW(), COLUMN())) &gt;= 0)) = FALSE</formula>
    </cfRule>
  </conditionalFormatting>
  <conditionalFormatting sqref="N44">
    <cfRule type="expression" dxfId="84" priority="7" stopIfTrue="1">
      <formula>AND(ISNUMBER(VALUE(INDEX($A$1:$Z$1003, ROW(), COLUMN()))), LEN(INDEX($A$1:$Z$1003, ROW(), COLUMN())) = 10) = FALSE</formula>
    </cfRule>
  </conditionalFormatting>
  <conditionalFormatting sqref="J44">
    <cfRule type="expression" dxfId="83" priority="8" stopIfTrue="1">
      <formula>AND(ISNUMBER(VALUE(T(INDEX($A$1:$Z$1014, ROW(), COLUMN())))), LEN(INDEX($A$1:$Z$1014, ROW(), COLUMN())) = 4, IF(ISERROR(VALUE(INDEX($A$1:$Z$1014, ROW(), COLUMN()))), FALSE, VALUE(INDEX($A$1:$Z$1014, ROW(), COLUMN())) &gt; 999)) = FALSE</formula>
    </cfRule>
  </conditionalFormatting>
  <conditionalFormatting sqref="H33">
    <cfRule type="expression" dxfId="82" priority="1" stopIfTrue="1">
      <formula>AND(ISNUMBER(VALUE(INDEX($A$1:$Z$1014, ROW(), COLUMN()))), IF(ISERROR(VALUE(INDEX($A$1:$Z$1014, ROW(), COLUMN()))), FALSE, VALUE(INDEX($A$1:$Z$1014, ROW(), COLUMN())) &gt; 0)) = FALSE</formula>
    </cfRule>
  </conditionalFormatting>
  <conditionalFormatting sqref="I33 P33">
    <cfRule type="expression" dxfId="81" priority="2" stopIfTrue="1">
      <formula>AND(ISNUMBER(VALUE(INDEX($A$1:$Z$1014, ROW(), COLUMN()))), IF(ISERROR(VALUE(INDEX($A$1:$Z$1014, ROW(), COLUMN()))), FALSE, VALUE(INDEX($A$1:$Z$1014, ROW(), COLUMN())) &gt;= 0)) = FALSE</formula>
    </cfRule>
  </conditionalFormatting>
  <conditionalFormatting sqref="N33">
    <cfRule type="expression" dxfId="80" priority="3" stopIfTrue="1">
      <formula>AND(ISNUMBER(VALUE(INDEX($A$1:$Z$1003, ROW(), COLUMN()))), LEN(INDEX($A$1:$Z$1003, ROW(), COLUMN())) = 10) = FALSE</formula>
    </cfRule>
  </conditionalFormatting>
  <conditionalFormatting sqref="J33">
    <cfRule type="expression" dxfId="79" priority="4" stopIfTrue="1">
      <formula>AND(ISNUMBER(VALUE(T(INDEX($A$1:$Z$1014, ROW(), COLUMN())))), LEN(INDEX($A$1:$Z$1014, ROW(), COLUMN())) = 4, IF(ISERROR(VALUE(INDEX($A$1:$Z$1014, ROW(), COLUMN()))), FALSE, VALUE(INDEX($A$1:$Z$1014,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3:G45 F54:G55 I64 F31:G34">
      <formula1>ListMunicipality</formula1>
    </dataValidation>
    <dataValidation type="list" allowBlank="1" showInputMessage="1" showErrorMessage="1" errorTitle="Грешка" error="Недопустимо съдържание. Изберете от списъка!" sqref="R64:U64">
      <formula1>ListExpropriate</formula1>
    </dataValidation>
    <dataValidation type="list" showInputMessage="1" showErrorMessage="1" sqref="L57 L36 L24 L47">
      <formula1>ListSelected</formula1>
    </dataValidation>
    <dataValidation type="list" allowBlank="1" showInputMessage="1" showErrorMessage="1" errorTitle="Грешка" error="Недопустимо съдържание. Изберете от списъка!" sqref="B64:E64">
      <formula1>ListEstate3</formula1>
    </dataValidation>
    <dataValidation allowBlank="1" showInputMessage="1" showErrorMessage="1" prompt="Въвежда се само цяло число без дробна част" sqref="J64:K64 Q64 H54:I55 P54:P55 P43:P45 H43:I45 H31:I34 P31:P34"/>
    <dataValidation type="list" allowBlank="1" showInputMessage="1" showErrorMessage="1" errorTitle="Грешка" error="Недопустимо съдържание. Изберете от списъка!" sqref="S54:U55 S43:U45 S31:U34">
      <formula1>ListCashOrigin3</formula1>
    </dataValidation>
    <dataValidation type="list" allowBlank="1" showInputMessage="1" showErrorMessage="1" errorTitle="Грешка" error="Недопустимо съдържание. Изберете от списъка!" sqref="Q43:R45 Q31:R34">
      <formula1>ListAcquire</formula1>
    </dataValidation>
    <dataValidation type="list" allowBlank="1" showInputMessage="1" showErrorMessage="1" errorTitle="Грешка" error="Недопустимо съдържание. Изберете от списъка!" sqref="B43:C45">
      <formula1>ListEstate2</formula1>
    </dataValidation>
    <dataValidation allowBlank="1" showInputMessage="1" showErrorMessage="1" prompt="Въвежда се година с четири цифри" sqref="J54:J55 J43:J45 J31:J34"/>
    <dataValidation type="list" allowBlank="1" showInputMessage="1" showErrorMessage="1" errorTitle="Грешка" error="Недопустимо съдържание. Изберете от списъка!" sqref="B31:C34">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4:C55">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49</xdr:row>
                <xdr:rowOff>47625</xdr:rowOff>
              </from>
              <to>
                <xdr:col>22</xdr:col>
                <xdr:colOff>361950</xdr:colOff>
                <xdr:row>51</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47</xdr:row>
                <xdr:rowOff>0</xdr:rowOff>
              </from>
              <to>
                <xdr:col>22</xdr:col>
                <xdr:colOff>361950</xdr:colOff>
                <xdr:row>49</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autoLine="0" r:id="rId17">
            <anchor moveWithCells="1">
              <from>
                <xdr:col>21</xdr:col>
                <xdr:colOff>161925</xdr:colOff>
                <xdr:row>59</xdr:row>
                <xdr:rowOff>38100</xdr:rowOff>
              </from>
              <to>
                <xdr:col>22</xdr:col>
                <xdr:colOff>361950</xdr:colOff>
                <xdr:row>61</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autoLine="0" r:id="rId19">
            <anchor moveWithCells="1">
              <from>
                <xdr:col>21</xdr:col>
                <xdr:colOff>161925</xdr:colOff>
                <xdr:row>56</xdr:row>
                <xdr:rowOff>161925</xdr:rowOff>
              </from>
              <to>
                <xdr:col>22</xdr:col>
                <xdr:colOff>361950</xdr:colOff>
                <xdr:row>59</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autoLine="0" r:id="rId21">
            <anchor moveWithCells="1">
              <from>
                <xdr:col>21</xdr:col>
                <xdr:colOff>161925</xdr:colOff>
                <xdr:row>38</xdr:row>
                <xdr:rowOff>57150</xdr:rowOff>
              </from>
              <to>
                <xdr:col>22</xdr:col>
                <xdr:colOff>361950</xdr:colOff>
                <xdr:row>40</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autoLine="0" r:id="rId23">
            <anchor moveWithCells="1">
              <from>
                <xdr:col>21</xdr:col>
                <xdr:colOff>161925</xdr:colOff>
                <xdr:row>36</xdr:row>
                <xdr:rowOff>9525</xdr:rowOff>
              </from>
              <to>
                <xdr:col>22</xdr:col>
                <xdr:colOff>361950</xdr:colOff>
                <xdr:row>38</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2"/>
  <sheetViews>
    <sheetView zoomScale="90" zoomScaleNormal="90" workbookViewId="0">
      <selection activeCell="L14" sqref="L1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77"/>
      <c r="B1" s="377"/>
      <c r="C1" s="377"/>
      <c r="D1" s="377"/>
      <c r="E1" s="377"/>
      <c r="F1" s="377"/>
      <c r="G1" s="377"/>
      <c r="H1" s="377"/>
      <c r="I1" s="377"/>
      <c r="J1" s="377"/>
      <c r="K1" s="377"/>
      <c r="L1" s="377"/>
      <c r="M1" s="377"/>
      <c r="N1" s="377"/>
      <c r="O1" s="377"/>
      <c r="P1" s="377"/>
      <c r="Q1" s="377"/>
    </row>
    <row r="2" spans="1:17" x14ac:dyDescent="0.2">
      <c r="A2" s="379" t="s">
        <v>965</v>
      </c>
      <c r="B2" s="380"/>
      <c r="C2" s="380"/>
      <c r="D2" s="380"/>
      <c r="E2" s="380"/>
      <c r="F2" s="381"/>
      <c r="G2" s="386" t="str">
        <f>TRIM(Name)</f>
        <v>Васил Димитров Васов</v>
      </c>
      <c r="H2" s="387"/>
      <c r="I2" s="387"/>
      <c r="J2" s="387"/>
      <c r="K2" s="387"/>
      <c r="L2" s="387"/>
      <c r="M2" s="387"/>
      <c r="N2" s="387"/>
      <c r="O2" s="387"/>
      <c r="P2" s="387"/>
      <c r="Q2" s="388"/>
    </row>
    <row r="3" spans="1:17" ht="13.5" thickBot="1" x14ac:dyDescent="0.25">
      <c r="A3" s="382" t="s">
        <v>966</v>
      </c>
      <c r="B3" s="383"/>
      <c r="C3" s="383"/>
      <c r="D3" s="383"/>
      <c r="E3" s="383"/>
      <c r="F3" s="384"/>
      <c r="G3" s="389"/>
      <c r="H3" s="390"/>
      <c r="I3" s="390"/>
      <c r="J3" s="390"/>
      <c r="K3" s="390"/>
      <c r="L3" s="390"/>
      <c r="M3" s="390"/>
      <c r="N3" s="390"/>
      <c r="O3" s="390"/>
      <c r="P3" s="390"/>
      <c r="Q3" s="391"/>
    </row>
    <row r="4" spans="1:17" x14ac:dyDescent="0.2">
      <c r="A4" s="380"/>
      <c r="B4" s="380"/>
      <c r="C4" s="380"/>
      <c r="D4" s="380"/>
      <c r="E4" s="380"/>
      <c r="F4" s="380"/>
      <c r="G4" s="380"/>
      <c r="H4" s="380"/>
      <c r="I4" s="380"/>
      <c r="J4" s="380"/>
      <c r="K4" s="380"/>
      <c r="L4" s="380"/>
      <c r="M4" s="380"/>
      <c r="N4" s="380"/>
      <c r="O4" s="380"/>
      <c r="P4" s="380"/>
      <c r="Q4" s="380"/>
    </row>
    <row r="5" spans="1:17" x14ac:dyDescent="0.2">
      <c r="A5" s="462" t="s">
        <v>128</v>
      </c>
      <c r="B5" s="462"/>
      <c r="C5" s="462"/>
      <c r="D5" s="462"/>
      <c r="E5" s="462"/>
      <c r="F5" s="462"/>
      <c r="G5" s="462"/>
      <c r="H5" s="462"/>
      <c r="I5" s="462"/>
      <c r="J5" s="462"/>
      <c r="K5" s="462"/>
      <c r="L5" s="462"/>
      <c r="M5" s="462"/>
      <c r="N5" s="462"/>
      <c r="O5" s="462"/>
      <c r="P5" s="462"/>
      <c r="Q5" s="462"/>
    </row>
    <row r="6" spans="1:17" ht="13.5" thickBot="1" x14ac:dyDescent="0.25">
      <c r="A6" s="376"/>
      <c r="B6" s="415"/>
      <c r="C6" s="415"/>
      <c r="D6" s="415"/>
      <c r="E6" s="415"/>
      <c r="F6" s="415"/>
      <c r="G6" s="415"/>
      <c r="H6" s="415"/>
      <c r="I6" s="415"/>
      <c r="J6" s="415"/>
      <c r="K6" s="415"/>
      <c r="L6" s="415"/>
      <c r="M6" s="415"/>
      <c r="N6" s="415"/>
      <c r="O6" s="415"/>
      <c r="P6" s="415"/>
      <c r="Q6" s="415"/>
    </row>
    <row r="7" spans="1:17" ht="13.5" thickBot="1" x14ac:dyDescent="0.25">
      <c r="A7" s="460" t="s">
        <v>59</v>
      </c>
      <c r="B7" s="460"/>
      <c r="C7" s="460"/>
      <c r="D7" s="460"/>
      <c r="E7" s="460"/>
      <c r="F7" s="460"/>
      <c r="G7" s="460"/>
      <c r="H7" s="460"/>
      <c r="I7" s="452" t="s">
        <v>368</v>
      </c>
      <c r="J7" s="452"/>
      <c r="K7" s="453"/>
      <c r="L7" s="89"/>
      <c r="N7" s="98"/>
      <c r="O7" s="428" t="s">
        <v>339</v>
      </c>
      <c r="P7" s="428"/>
      <c r="Q7" s="428"/>
    </row>
    <row r="8" spans="1:17" ht="13.5" thickBot="1" x14ac:dyDescent="0.25">
      <c r="A8" s="167"/>
      <c r="B8" s="369"/>
      <c r="C8" s="370"/>
      <c r="D8" s="371"/>
      <c r="E8" s="369"/>
      <c r="F8" s="371"/>
      <c r="G8" s="114"/>
      <c r="H8" s="114"/>
      <c r="I8" s="353" t="s">
        <v>971</v>
      </c>
      <c r="J8" s="354"/>
      <c r="K8" s="354"/>
      <c r="L8" s="354"/>
      <c r="M8" s="355"/>
      <c r="N8" s="369"/>
      <c r="O8" s="371"/>
      <c r="P8" s="369"/>
      <c r="Q8" s="371"/>
    </row>
    <row r="9" spans="1:17" x14ac:dyDescent="0.2">
      <c r="A9" s="184" t="s">
        <v>325</v>
      </c>
      <c r="B9" s="361" t="s">
        <v>165</v>
      </c>
      <c r="C9" s="363"/>
      <c r="D9" s="364"/>
      <c r="E9" s="361" t="s">
        <v>160</v>
      </c>
      <c r="F9" s="364"/>
      <c r="G9" s="186" t="s">
        <v>306</v>
      </c>
      <c r="H9" s="115" t="s">
        <v>299</v>
      </c>
      <c r="I9" s="369"/>
      <c r="J9" s="370"/>
      <c r="K9" s="371"/>
      <c r="L9" s="116"/>
      <c r="M9" s="185"/>
      <c r="N9" s="361" t="s">
        <v>302</v>
      </c>
      <c r="O9" s="364"/>
      <c r="P9" s="361" t="s">
        <v>158</v>
      </c>
      <c r="Q9" s="364"/>
    </row>
    <row r="10" spans="1:17" x14ac:dyDescent="0.2">
      <c r="A10" s="184" t="s">
        <v>326</v>
      </c>
      <c r="B10" s="361"/>
      <c r="C10" s="363"/>
      <c r="D10" s="364"/>
      <c r="E10" s="361" t="s">
        <v>161</v>
      </c>
      <c r="F10" s="364"/>
      <c r="G10" s="186" t="s">
        <v>300</v>
      </c>
      <c r="H10" s="115" t="s">
        <v>300</v>
      </c>
      <c r="I10" s="361" t="s">
        <v>932</v>
      </c>
      <c r="J10" s="363"/>
      <c r="K10" s="364"/>
      <c r="L10" s="115" t="s">
        <v>200</v>
      </c>
      <c r="M10" s="185" t="s">
        <v>334</v>
      </c>
      <c r="N10" s="361"/>
      <c r="O10" s="364"/>
      <c r="P10" s="361"/>
      <c r="Q10" s="364"/>
    </row>
    <row r="11" spans="1:17" x14ac:dyDescent="0.2">
      <c r="A11" s="184" t="s">
        <v>327</v>
      </c>
      <c r="B11" s="361" t="s">
        <v>162</v>
      </c>
      <c r="C11" s="363"/>
      <c r="D11" s="364"/>
      <c r="E11" s="361" t="s">
        <v>162</v>
      </c>
      <c r="F11" s="364"/>
      <c r="G11" s="186" t="s">
        <v>301</v>
      </c>
      <c r="H11" s="115" t="s">
        <v>301</v>
      </c>
      <c r="I11" s="361" t="s">
        <v>239</v>
      </c>
      <c r="J11" s="363"/>
      <c r="K11" s="364"/>
      <c r="L11" s="117"/>
      <c r="M11" s="185" t="s">
        <v>303</v>
      </c>
      <c r="N11" s="361" t="s">
        <v>157</v>
      </c>
      <c r="O11" s="364"/>
      <c r="P11" s="361" t="s">
        <v>159</v>
      </c>
      <c r="Q11" s="364"/>
    </row>
    <row r="12" spans="1:17" ht="13.5" thickBot="1" x14ac:dyDescent="0.25">
      <c r="A12" s="182"/>
      <c r="B12" s="350"/>
      <c r="C12" s="351"/>
      <c r="D12" s="352"/>
      <c r="E12" s="350"/>
      <c r="F12" s="352"/>
      <c r="G12" s="186" t="s">
        <v>309</v>
      </c>
      <c r="H12" s="118"/>
      <c r="I12" s="350"/>
      <c r="J12" s="351"/>
      <c r="K12" s="352"/>
      <c r="L12" s="119"/>
      <c r="M12" s="183"/>
      <c r="N12" s="350"/>
      <c r="O12" s="352"/>
      <c r="P12" s="350"/>
      <c r="Q12" s="352"/>
    </row>
    <row r="13" spans="1:17" ht="13.5" thickBot="1" x14ac:dyDescent="0.25">
      <c r="A13" s="120">
        <v>1</v>
      </c>
      <c r="B13" s="353">
        <v>2</v>
      </c>
      <c r="C13" s="354"/>
      <c r="D13" s="355"/>
      <c r="E13" s="353">
        <v>3</v>
      </c>
      <c r="F13" s="355"/>
      <c r="G13" s="120">
        <v>4</v>
      </c>
      <c r="H13" s="182">
        <v>5</v>
      </c>
      <c r="I13" s="353">
        <v>6</v>
      </c>
      <c r="J13" s="354"/>
      <c r="K13" s="355"/>
      <c r="L13" s="120">
        <v>7</v>
      </c>
      <c r="M13" s="183">
        <v>8</v>
      </c>
      <c r="N13" s="353">
        <v>9</v>
      </c>
      <c r="O13" s="355"/>
      <c r="P13" s="353">
        <v>10</v>
      </c>
      <c r="Q13" s="355"/>
    </row>
    <row r="14" spans="1:17" ht="13.5" thickBot="1" x14ac:dyDescent="0.25">
      <c r="A14" s="121" t="str">
        <f>ROW()-ROW(Table3)&amp;"."</f>
        <v>1.</v>
      </c>
      <c r="B14" s="345" t="s">
        <v>1088</v>
      </c>
      <c r="C14" s="349"/>
      <c r="D14" s="346"/>
      <c r="E14" s="345" t="s">
        <v>1087</v>
      </c>
      <c r="F14" s="346"/>
      <c r="G14" s="122">
        <v>5000</v>
      </c>
      <c r="H14" s="173" t="s">
        <v>1089</v>
      </c>
      <c r="I14" s="347" t="s">
        <v>1079</v>
      </c>
      <c r="J14" s="348"/>
      <c r="K14" s="447"/>
      <c r="L14" s="123"/>
      <c r="M14" s="123" t="s">
        <v>218</v>
      </c>
      <c r="N14" s="345" t="s">
        <v>256</v>
      </c>
      <c r="O14" s="346"/>
      <c r="P14" s="345" t="s">
        <v>276</v>
      </c>
      <c r="Q14" s="346"/>
    </row>
    <row r="15" spans="1:17" ht="13.5" thickBot="1" x14ac:dyDescent="0.25">
      <c r="A15" s="121" t="str">
        <f>ROW()-ROW(Table3)&amp;"."</f>
        <v>2.</v>
      </c>
      <c r="B15" s="345" t="s">
        <v>979</v>
      </c>
      <c r="C15" s="349"/>
      <c r="D15" s="346"/>
      <c r="E15" s="345" t="s">
        <v>979</v>
      </c>
      <c r="F15" s="346"/>
      <c r="G15" s="122" t="s">
        <v>979</v>
      </c>
      <c r="H15" s="173" t="s">
        <v>979</v>
      </c>
      <c r="I15" s="347" t="s">
        <v>979</v>
      </c>
      <c r="J15" s="348"/>
      <c r="K15" s="447"/>
      <c r="L15" s="123" t="s">
        <v>979</v>
      </c>
      <c r="M15" s="123" t="s">
        <v>979</v>
      </c>
      <c r="N15" s="345" t="s">
        <v>979</v>
      </c>
      <c r="O15" s="346"/>
      <c r="P15" s="345" t="s">
        <v>979</v>
      </c>
      <c r="Q15" s="346"/>
    </row>
    <row r="16" spans="1:17" ht="13.5" thickBot="1" x14ac:dyDescent="0.25">
      <c r="A16" s="395"/>
      <c r="B16" s="395"/>
      <c r="C16" s="395"/>
      <c r="D16" s="395"/>
      <c r="E16" s="395"/>
      <c r="F16" s="395"/>
      <c r="G16" s="395"/>
      <c r="H16" s="395"/>
      <c r="I16" s="395"/>
      <c r="J16" s="395"/>
      <c r="K16" s="395"/>
      <c r="L16" s="395"/>
      <c r="M16" s="395"/>
      <c r="N16" s="395"/>
      <c r="O16" s="395"/>
      <c r="P16" s="395"/>
      <c r="Q16" s="395"/>
    </row>
    <row r="17" spans="1:17" ht="13.5" thickBot="1" x14ac:dyDescent="0.25">
      <c r="A17" s="448" t="s">
        <v>60</v>
      </c>
      <c r="B17" s="448"/>
      <c r="C17" s="448"/>
      <c r="D17" s="448"/>
      <c r="E17" s="448"/>
      <c r="F17" s="448"/>
      <c r="G17" s="448"/>
      <c r="H17" s="448"/>
      <c r="I17" s="452" t="s">
        <v>368</v>
      </c>
      <c r="J17" s="452"/>
      <c r="K17" s="453"/>
      <c r="L17" s="89" t="s">
        <v>950</v>
      </c>
      <c r="N17" s="98"/>
      <c r="O17" s="428" t="s">
        <v>367</v>
      </c>
      <c r="P17" s="428"/>
      <c r="Q17" s="428"/>
    </row>
    <row r="18" spans="1:17" ht="13.5" thickBot="1" x14ac:dyDescent="0.25">
      <c r="A18" s="174"/>
      <c r="B18" s="372"/>
      <c r="C18" s="398"/>
      <c r="D18" s="373"/>
      <c r="E18" s="372"/>
      <c r="F18" s="373"/>
      <c r="G18" s="133"/>
      <c r="H18" s="133"/>
      <c r="I18" s="358" t="s">
        <v>971</v>
      </c>
      <c r="J18" s="404"/>
      <c r="K18" s="404"/>
      <c r="L18" s="404"/>
      <c r="M18" s="359"/>
      <c r="N18" s="372"/>
      <c r="O18" s="373"/>
      <c r="P18" s="372"/>
      <c r="Q18" s="373"/>
    </row>
    <row r="19" spans="1:17" x14ac:dyDescent="0.2">
      <c r="A19" s="168" t="s">
        <v>325</v>
      </c>
      <c r="B19" s="356" t="s">
        <v>166</v>
      </c>
      <c r="C19" s="397"/>
      <c r="D19" s="357"/>
      <c r="E19" s="356" t="s">
        <v>160</v>
      </c>
      <c r="F19" s="357"/>
      <c r="G19" s="169" t="s">
        <v>306</v>
      </c>
      <c r="H19" s="134" t="s">
        <v>299</v>
      </c>
      <c r="I19" s="372"/>
      <c r="J19" s="398"/>
      <c r="K19" s="373"/>
      <c r="L19" s="139"/>
      <c r="M19" s="170"/>
      <c r="N19" s="356" t="s">
        <v>302</v>
      </c>
      <c r="O19" s="357"/>
      <c r="P19" s="356" t="s">
        <v>158</v>
      </c>
      <c r="Q19" s="357"/>
    </row>
    <row r="20" spans="1:17" x14ac:dyDescent="0.2">
      <c r="A20" s="168" t="s">
        <v>326</v>
      </c>
      <c r="B20" s="356"/>
      <c r="C20" s="397"/>
      <c r="D20" s="357"/>
      <c r="E20" s="356"/>
      <c r="F20" s="357"/>
      <c r="G20" s="169" t="s">
        <v>300</v>
      </c>
      <c r="H20" s="134" t="s">
        <v>300</v>
      </c>
      <c r="I20" s="356" t="s">
        <v>932</v>
      </c>
      <c r="J20" s="397"/>
      <c r="K20" s="357"/>
      <c r="L20" s="134" t="s">
        <v>200</v>
      </c>
      <c r="M20" s="170" t="s">
        <v>334</v>
      </c>
      <c r="N20" s="356"/>
      <c r="O20" s="357"/>
      <c r="P20" s="356"/>
      <c r="Q20" s="357"/>
    </row>
    <row r="21" spans="1:17" x14ac:dyDescent="0.2">
      <c r="A21" s="168" t="s">
        <v>327</v>
      </c>
      <c r="B21" s="356" t="s">
        <v>167</v>
      </c>
      <c r="C21" s="397"/>
      <c r="D21" s="357"/>
      <c r="E21" s="356" t="s">
        <v>164</v>
      </c>
      <c r="F21" s="357"/>
      <c r="G21" s="169" t="s">
        <v>301</v>
      </c>
      <c r="H21" s="134" t="s">
        <v>301</v>
      </c>
      <c r="I21" s="356" t="s">
        <v>239</v>
      </c>
      <c r="J21" s="397"/>
      <c r="K21" s="357"/>
      <c r="L21" s="140"/>
      <c r="M21" s="170" t="s">
        <v>303</v>
      </c>
      <c r="N21" s="356" t="s">
        <v>157</v>
      </c>
      <c r="O21" s="357"/>
      <c r="P21" s="356" t="s">
        <v>159</v>
      </c>
      <c r="Q21" s="357"/>
    </row>
    <row r="22" spans="1:17" ht="13.5" thickBot="1" x14ac:dyDescent="0.25">
      <c r="A22" s="177"/>
      <c r="B22" s="365"/>
      <c r="C22" s="399"/>
      <c r="D22" s="366"/>
      <c r="E22" s="365"/>
      <c r="F22" s="366"/>
      <c r="G22" s="169" t="s">
        <v>309</v>
      </c>
      <c r="H22" s="135"/>
      <c r="I22" s="143"/>
      <c r="J22" s="195"/>
      <c r="K22" s="195"/>
      <c r="L22" s="141"/>
      <c r="M22" s="178"/>
      <c r="N22" s="365"/>
      <c r="O22" s="366"/>
      <c r="P22" s="365"/>
      <c r="Q22" s="366"/>
    </row>
    <row r="23" spans="1:17" ht="13.5" thickBot="1" x14ac:dyDescent="0.25">
      <c r="A23" s="136">
        <v>1</v>
      </c>
      <c r="B23" s="358">
        <v>2</v>
      </c>
      <c r="C23" s="404"/>
      <c r="D23" s="359"/>
      <c r="E23" s="358">
        <v>3</v>
      </c>
      <c r="F23" s="359"/>
      <c r="G23" s="136">
        <v>4</v>
      </c>
      <c r="H23" s="177">
        <v>5</v>
      </c>
      <c r="I23" s="358">
        <v>6</v>
      </c>
      <c r="J23" s="404"/>
      <c r="K23" s="359"/>
      <c r="L23" s="136">
        <v>7</v>
      </c>
      <c r="M23" s="178">
        <v>8</v>
      </c>
      <c r="N23" s="358">
        <v>9</v>
      </c>
      <c r="O23" s="359"/>
      <c r="P23" s="358">
        <v>10</v>
      </c>
      <c r="Q23" s="359"/>
    </row>
    <row r="24" spans="1:17" ht="13.5" thickBot="1" x14ac:dyDescent="0.25">
      <c r="A24" s="142" t="str">
        <f>ROW()-ROW(Table3_1)&amp;"."</f>
        <v>1.</v>
      </c>
      <c r="B24" s="367" t="s">
        <v>979</v>
      </c>
      <c r="C24" s="407"/>
      <c r="D24" s="368"/>
      <c r="E24" s="367" t="s">
        <v>979</v>
      </c>
      <c r="F24" s="368"/>
      <c r="G24" s="137" t="s">
        <v>979</v>
      </c>
      <c r="H24" s="171" t="s">
        <v>979</v>
      </c>
      <c r="I24" s="449" t="s">
        <v>979</v>
      </c>
      <c r="J24" s="450"/>
      <c r="K24" s="451"/>
      <c r="L24" s="138" t="s">
        <v>979</v>
      </c>
      <c r="M24" s="138" t="s">
        <v>979</v>
      </c>
      <c r="N24" s="367" t="s">
        <v>979</v>
      </c>
      <c r="O24" s="368"/>
      <c r="P24" s="367" t="s">
        <v>979</v>
      </c>
      <c r="Q24" s="368"/>
    </row>
    <row r="25" spans="1:17" ht="13.5" thickBot="1" x14ac:dyDescent="0.25">
      <c r="A25" s="454"/>
      <c r="B25" s="454"/>
      <c r="C25" s="454"/>
      <c r="D25" s="454"/>
      <c r="E25" s="454"/>
      <c r="F25" s="454"/>
      <c r="G25" s="454"/>
      <c r="H25" s="454"/>
      <c r="I25" s="454"/>
      <c r="J25" s="454"/>
      <c r="K25" s="454"/>
      <c r="L25" s="454"/>
      <c r="M25" s="454"/>
      <c r="N25" s="454"/>
      <c r="O25" s="454"/>
      <c r="P25" s="454"/>
      <c r="Q25" s="454"/>
    </row>
    <row r="26" spans="1:17" ht="13.5" thickBot="1" x14ac:dyDescent="0.25">
      <c r="A26" s="460" t="s">
        <v>61</v>
      </c>
      <c r="B26" s="460"/>
      <c r="C26" s="460"/>
      <c r="D26" s="460"/>
      <c r="E26" s="460"/>
      <c r="F26" s="460"/>
      <c r="G26" s="460"/>
      <c r="H26" s="460"/>
      <c r="I26" s="452" t="s">
        <v>368</v>
      </c>
      <c r="J26" s="452"/>
      <c r="K26" s="453"/>
      <c r="L26" s="89" t="s">
        <v>950</v>
      </c>
      <c r="N26" s="93"/>
      <c r="O26" s="458" t="s">
        <v>137</v>
      </c>
      <c r="P26" s="428"/>
      <c r="Q26" s="428"/>
    </row>
    <row r="27" spans="1:17" ht="13.5" thickBot="1" x14ac:dyDescent="0.25">
      <c r="A27" s="133"/>
      <c r="B27" s="372"/>
      <c r="C27" s="398"/>
      <c r="D27" s="373"/>
      <c r="E27" s="372"/>
      <c r="F27" s="373"/>
      <c r="G27" s="133"/>
      <c r="H27" s="133"/>
      <c r="I27" s="358" t="s">
        <v>971</v>
      </c>
      <c r="J27" s="404"/>
      <c r="K27" s="404"/>
      <c r="L27" s="404"/>
      <c r="M27" s="359"/>
      <c r="N27" s="372"/>
      <c r="O27" s="373"/>
      <c r="P27" s="372"/>
      <c r="Q27" s="373"/>
    </row>
    <row r="28" spans="1:17" x14ac:dyDescent="0.2">
      <c r="A28" s="168" t="s">
        <v>325</v>
      </c>
      <c r="B28" s="356" t="s">
        <v>165</v>
      </c>
      <c r="C28" s="397"/>
      <c r="D28" s="357"/>
      <c r="E28" s="356" t="s">
        <v>160</v>
      </c>
      <c r="F28" s="357"/>
      <c r="G28" s="168" t="s">
        <v>306</v>
      </c>
      <c r="H28" s="134" t="s">
        <v>299</v>
      </c>
      <c r="I28" s="372"/>
      <c r="J28" s="398"/>
      <c r="K28" s="373"/>
      <c r="L28" s="139"/>
      <c r="M28" s="170"/>
      <c r="N28" s="356" t="s">
        <v>353</v>
      </c>
      <c r="O28" s="357"/>
      <c r="P28" s="356" t="s">
        <v>158</v>
      </c>
      <c r="Q28" s="357"/>
    </row>
    <row r="29" spans="1:17" x14ac:dyDescent="0.2">
      <c r="A29" s="168" t="s">
        <v>326</v>
      </c>
      <c r="B29" s="356"/>
      <c r="C29" s="397"/>
      <c r="D29" s="357"/>
      <c r="E29" s="356" t="s">
        <v>161</v>
      </c>
      <c r="F29" s="357"/>
      <c r="G29" s="168" t="s">
        <v>300</v>
      </c>
      <c r="H29" s="134" t="s">
        <v>300</v>
      </c>
      <c r="I29" s="356" t="s">
        <v>932</v>
      </c>
      <c r="J29" s="397"/>
      <c r="K29" s="357"/>
      <c r="L29" s="134" t="s">
        <v>200</v>
      </c>
      <c r="M29" s="170" t="s">
        <v>334</v>
      </c>
      <c r="N29" s="356"/>
      <c r="O29" s="357"/>
      <c r="P29" s="356"/>
      <c r="Q29" s="357"/>
    </row>
    <row r="30" spans="1:17" x14ac:dyDescent="0.2">
      <c r="A30" s="168" t="s">
        <v>327</v>
      </c>
      <c r="B30" s="356" t="s">
        <v>162</v>
      </c>
      <c r="C30" s="397"/>
      <c r="D30" s="357"/>
      <c r="E30" s="356" t="s">
        <v>162</v>
      </c>
      <c r="F30" s="357"/>
      <c r="G30" s="168" t="s">
        <v>301</v>
      </c>
      <c r="H30" s="134" t="s">
        <v>301</v>
      </c>
      <c r="I30" s="356" t="s">
        <v>239</v>
      </c>
      <c r="J30" s="397"/>
      <c r="K30" s="357"/>
      <c r="L30" s="140"/>
      <c r="M30" s="170" t="s">
        <v>303</v>
      </c>
      <c r="N30" s="356" t="s">
        <v>157</v>
      </c>
      <c r="O30" s="357"/>
      <c r="P30" s="356" t="s">
        <v>159</v>
      </c>
      <c r="Q30" s="357"/>
    </row>
    <row r="31" spans="1:17" ht="13.5" thickBot="1" x14ac:dyDescent="0.25">
      <c r="A31" s="135"/>
      <c r="B31" s="365"/>
      <c r="C31" s="399"/>
      <c r="D31" s="366"/>
      <c r="E31" s="365"/>
      <c r="F31" s="366"/>
      <c r="G31" s="168" t="s">
        <v>309</v>
      </c>
      <c r="H31" s="135"/>
      <c r="I31" s="365"/>
      <c r="J31" s="399"/>
      <c r="K31" s="366"/>
      <c r="L31" s="141"/>
      <c r="M31" s="178"/>
      <c r="N31" s="365"/>
      <c r="O31" s="366"/>
      <c r="P31" s="365"/>
      <c r="Q31" s="366"/>
    </row>
    <row r="32" spans="1:17" ht="13.5" thickBot="1" x14ac:dyDescent="0.25">
      <c r="A32" s="136">
        <v>1</v>
      </c>
      <c r="B32" s="358">
        <v>2</v>
      </c>
      <c r="C32" s="404"/>
      <c r="D32" s="359"/>
      <c r="E32" s="358">
        <v>3</v>
      </c>
      <c r="F32" s="359"/>
      <c r="G32" s="136">
        <v>4</v>
      </c>
      <c r="H32" s="180">
        <v>5</v>
      </c>
      <c r="I32" s="358">
        <v>6</v>
      </c>
      <c r="J32" s="404"/>
      <c r="K32" s="359"/>
      <c r="L32" s="136">
        <v>7</v>
      </c>
      <c r="M32" s="178">
        <v>8</v>
      </c>
      <c r="N32" s="358">
        <v>9</v>
      </c>
      <c r="O32" s="359"/>
      <c r="P32" s="358">
        <v>10</v>
      </c>
      <c r="Q32" s="359"/>
    </row>
    <row r="33" spans="1:17" ht="13.5" thickBot="1" x14ac:dyDescent="0.25">
      <c r="A33" s="142" t="str">
        <f>ROW()-ROW(Table4)&amp;"."</f>
        <v>1.</v>
      </c>
      <c r="B33" s="367" t="s">
        <v>979</v>
      </c>
      <c r="C33" s="407"/>
      <c r="D33" s="368"/>
      <c r="E33" s="367" t="s">
        <v>979</v>
      </c>
      <c r="F33" s="368"/>
      <c r="G33" s="137" t="s">
        <v>979</v>
      </c>
      <c r="H33" s="171" t="s">
        <v>979</v>
      </c>
      <c r="I33" s="449" t="s">
        <v>979</v>
      </c>
      <c r="J33" s="450"/>
      <c r="K33" s="451"/>
      <c r="L33" s="138" t="s">
        <v>979</v>
      </c>
      <c r="M33" s="138" t="s">
        <v>979</v>
      </c>
      <c r="N33" s="367" t="s">
        <v>979</v>
      </c>
      <c r="O33" s="368"/>
      <c r="P33" s="367" t="s">
        <v>979</v>
      </c>
      <c r="Q33" s="368"/>
    </row>
    <row r="34" spans="1:17" ht="13.5" thickBot="1" x14ac:dyDescent="0.25">
      <c r="A34" s="454"/>
      <c r="B34" s="454"/>
      <c r="C34" s="454"/>
      <c r="D34" s="454"/>
      <c r="E34" s="454"/>
      <c r="F34" s="454"/>
      <c r="G34" s="454"/>
      <c r="H34" s="454"/>
      <c r="I34" s="454"/>
      <c r="J34" s="454"/>
      <c r="K34" s="454"/>
      <c r="L34" s="454"/>
      <c r="M34" s="454"/>
      <c r="N34" s="454"/>
      <c r="O34" s="454"/>
      <c r="P34" s="454"/>
      <c r="Q34" s="454"/>
    </row>
    <row r="35" spans="1:17" ht="13.5" thickBot="1" x14ac:dyDescent="0.25">
      <c r="A35" s="460" t="s">
        <v>94</v>
      </c>
      <c r="B35" s="460"/>
      <c r="C35" s="460"/>
      <c r="D35" s="460"/>
      <c r="E35" s="460"/>
      <c r="F35" s="460"/>
      <c r="G35" s="460"/>
      <c r="H35" s="460"/>
      <c r="I35" s="452" t="s">
        <v>368</v>
      </c>
      <c r="J35" s="452"/>
      <c r="K35" s="453"/>
      <c r="L35" s="89" t="s">
        <v>950</v>
      </c>
      <c r="N35" s="98"/>
      <c r="O35" s="458" t="s">
        <v>138</v>
      </c>
      <c r="P35" s="428"/>
      <c r="Q35" s="428"/>
    </row>
    <row r="36" spans="1:17" ht="13.5" thickBot="1" x14ac:dyDescent="0.25">
      <c r="A36" s="133"/>
      <c r="B36" s="372"/>
      <c r="C36" s="398"/>
      <c r="D36" s="373"/>
      <c r="E36" s="372"/>
      <c r="F36" s="373"/>
      <c r="G36" s="133"/>
      <c r="H36" s="133"/>
      <c r="I36" s="358" t="s">
        <v>971</v>
      </c>
      <c r="J36" s="404"/>
      <c r="K36" s="404"/>
      <c r="L36" s="404"/>
      <c r="M36" s="359"/>
      <c r="N36" s="372"/>
      <c r="O36" s="373"/>
      <c r="P36" s="372"/>
      <c r="Q36" s="373"/>
    </row>
    <row r="37" spans="1:17" x14ac:dyDescent="0.2">
      <c r="A37" s="168" t="s">
        <v>325</v>
      </c>
      <c r="B37" s="356" t="s">
        <v>165</v>
      </c>
      <c r="C37" s="397"/>
      <c r="D37" s="357"/>
      <c r="E37" s="356" t="s">
        <v>160</v>
      </c>
      <c r="F37" s="357"/>
      <c r="G37" s="168" t="s">
        <v>306</v>
      </c>
      <c r="H37" s="134" t="s">
        <v>299</v>
      </c>
      <c r="I37" s="372"/>
      <c r="J37" s="398"/>
      <c r="K37" s="373"/>
      <c r="L37" s="139"/>
      <c r="M37" s="170"/>
      <c r="N37" s="356" t="s">
        <v>353</v>
      </c>
      <c r="O37" s="357"/>
      <c r="P37" s="356" t="s">
        <v>158</v>
      </c>
      <c r="Q37" s="357"/>
    </row>
    <row r="38" spans="1:17" x14ac:dyDescent="0.2">
      <c r="A38" s="168" t="s">
        <v>326</v>
      </c>
      <c r="B38" s="356"/>
      <c r="C38" s="397"/>
      <c r="D38" s="357"/>
      <c r="E38" s="356" t="s">
        <v>161</v>
      </c>
      <c r="F38" s="357"/>
      <c r="G38" s="168" t="s">
        <v>300</v>
      </c>
      <c r="H38" s="134" t="s">
        <v>300</v>
      </c>
      <c r="I38" s="356" t="s">
        <v>932</v>
      </c>
      <c r="J38" s="397"/>
      <c r="K38" s="357"/>
      <c r="L38" s="134" t="s">
        <v>200</v>
      </c>
      <c r="M38" s="170" t="s">
        <v>334</v>
      </c>
      <c r="N38" s="356"/>
      <c r="O38" s="357"/>
      <c r="P38" s="356"/>
      <c r="Q38" s="357"/>
    </row>
    <row r="39" spans="1:17" x14ac:dyDescent="0.2">
      <c r="A39" s="168" t="s">
        <v>327</v>
      </c>
      <c r="B39" s="356" t="s">
        <v>162</v>
      </c>
      <c r="C39" s="397"/>
      <c r="D39" s="357"/>
      <c r="E39" s="356" t="s">
        <v>162</v>
      </c>
      <c r="F39" s="357"/>
      <c r="G39" s="168" t="s">
        <v>301</v>
      </c>
      <c r="H39" s="134" t="s">
        <v>301</v>
      </c>
      <c r="I39" s="356" t="s">
        <v>239</v>
      </c>
      <c r="J39" s="397"/>
      <c r="K39" s="357"/>
      <c r="L39" s="140"/>
      <c r="M39" s="170" t="s">
        <v>303</v>
      </c>
      <c r="N39" s="356" t="s">
        <v>157</v>
      </c>
      <c r="O39" s="357"/>
      <c r="P39" s="356" t="s">
        <v>159</v>
      </c>
      <c r="Q39" s="357"/>
    </row>
    <row r="40" spans="1:17" ht="13.5" thickBot="1" x14ac:dyDescent="0.25">
      <c r="A40" s="135"/>
      <c r="B40" s="365"/>
      <c r="C40" s="399"/>
      <c r="D40" s="366"/>
      <c r="E40" s="365"/>
      <c r="F40" s="366"/>
      <c r="G40" s="168" t="s">
        <v>309</v>
      </c>
      <c r="H40" s="135"/>
      <c r="I40" s="365"/>
      <c r="J40" s="399"/>
      <c r="K40" s="366"/>
      <c r="L40" s="141"/>
      <c r="M40" s="178"/>
      <c r="N40" s="365"/>
      <c r="O40" s="366"/>
      <c r="P40" s="365"/>
      <c r="Q40" s="366"/>
    </row>
    <row r="41" spans="1:17" ht="13.5" thickBot="1" x14ac:dyDescent="0.25">
      <c r="A41" s="136">
        <v>1</v>
      </c>
      <c r="B41" s="358">
        <v>2</v>
      </c>
      <c r="C41" s="404"/>
      <c r="D41" s="359"/>
      <c r="E41" s="358">
        <v>3</v>
      </c>
      <c r="F41" s="359"/>
      <c r="G41" s="136">
        <v>4</v>
      </c>
      <c r="H41" s="180">
        <v>5</v>
      </c>
      <c r="I41" s="358">
        <v>6</v>
      </c>
      <c r="J41" s="404"/>
      <c r="K41" s="359"/>
      <c r="L41" s="136">
        <v>7</v>
      </c>
      <c r="M41" s="178">
        <v>8</v>
      </c>
      <c r="N41" s="358">
        <v>9</v>
      </c>
      <c r="O41" s="359"/>
      <c r="P41" s="358">
        <v>10</v>
      </c>
      <c r="Q41" s="359"/>
    </row>
    <row r="42" spans="1:17" ht="13.5" thickBot="1" x14ac:dyDescent="0.25">
      <c r="A42" s="142" t="str">
        <f>ROW()-ROW(Table5N)&amp;"."</f>
        <v>1.</v>
      </c>
      <c r="B42" s="367" t="s">
        <v>979</v>
      </c>
      <c r="C42" s="407"/>
      <c r="D42" s="368"/>
      <c r="E42" s="367" t="s">
        <v>979</v>
      </c>
      <c r="F42" s="368"/>
      <c r="G42" s="137" t="s">
        <v>979</v>
      </c>
      <c r="H42" s="171" t="s">
        <v>979</v>
      </c>
      <c r="I42" s="449" t="s">
        <v>979</v>
      </c>
      <c r="J42" s="450"/>
      <c r="K42" s="451"/>
      <c r="L42" s="138" t="s">
        <v>979</v>
      </c>
      <c r="M42" s="138" t="s">
        <v>979</v>
      </c>
      <c r="N42" s="367" t="s">
        <v>979</v>
      </c>
      <c r="O42" s="368"/>
      <c r="P42" s="367" t="s">
        <v>979</v>
      </c>
      <c r="Q42" s="368"/>
    </row>
    <row r="43" spans="1:17" x14ac:dyDescent="0.2">
      <c r="A43" s="455"/>
      <c r="B43" s="455"/>
      <c r="C43" s="455"/>
      <c r="D43" s="455"/>
      <c r="E43" s="455"/>
      <c r="F43" s="455"/>
      <c r="G43" s="455"/>
      <c r="H43" s="455"/>
      <c r="I43" s="455"/>
      <c r="J43" s="455"/>
      <c r="K43" s="455"/>
      <c r="L43" s="455"/>
      <c r="M43" s="455"/>
      <c r="N43" s="455"/>
      <c r="O43" s="455"/>
      <c r="P43" s="455"/>
      <c r="Q43" s="455"/>
    </row>
    <row r="44" spans="1:17" ht="13.5" thickBot="1" x14ac:dyDescent="0.25">
      <c r="A44" s="456" t="s">
        <v>96</v>
      </c>
      <c r="B44" s="457"/>
      <c r="C44" s="457"/>
      <c r="D44" s="457"/>
      <c r="E44" s="457"/>
      <c r="F44" s="457"/>
      <c r="G44" s="457"/>
      <c r="H44" s="457"/>
      <c r="I44" s="457"/>
      <c r="J44" s="457"/>
      <c r="K44" s="457"/>
      <c r="L44" s="457"/>
      <c r="M44" s="457"/>
      <c r="N44" s="457"/>
      <c r="O44" s="457"/>
      <c r="P44" s="457"/>
      <c r="Q44" s="457"/>
    </row>
    <row r="45" spans="1:17" ht="13.5" thickBot="1" x14ac:dyDescent="0.25">
      <c r="A45" s="448" t="s">
        <v>97</v>
      </c>
      <c r="B45" s="448"/>
      <c r="C45" s="448"/>
      <c r="D45" s="448"/>
      <c r="E45" s="448"/>
      <c r="F45" s="448"/>
      <c r="G45" s="448"/>
      <c r="H45" s="448"/>
      <c r="I45" s="452" t="s">
        <v>368</v>
      </c>
      <c r="J45" s="452"/>
      <c r="K45" s="453"/>
      <c r="L45" s="89" t="s">
        <v>950</v>
      </c>
      <c r="N45" s="98"/>
      <c r="O45" s="458" t="s">
        <v>139</v>
      </c>
      <c r="P45" s="428"/>
      <c r="Q45" s="428"/>
    </row>
    <row r="46" spans="1:17" ht="13.5" thickBot="1" x14ac:dyDescent="0.25">
      <c r="A46" s="133"/>
      <c r="B46" s="372"/>
      <c r="C46" s="398"/>
      <c r="D46" s="373"/>
      <c r="E46" s="372"/>
      <c r="F46" s="373"/>
      <c r="G46" s="133"/>
      <c r="H46" s="133" t="s">
        <v>352</v>
      </c>
      <c r="I46" s="358" t="s">
        <v>49</v>
      </c>
      <c r="J46" s="404"/>
      <c r="K46" s="404"/>
      <c r="L46" s="404"/>
      <c r="M46" s="359"/>
      <c r="N46" s="372"/>
      <c r="O46" s="373"/>
      <c r="P46" s="372"/>
      <c r="Q46" s="373"/>
    </row>
    <row r="47" spans="1:17" x14ac:dyDescent="0.2">
      <c r="A47" s="168" t="s">
        <v>325</v>
      </c>
      <c r="B47" s="356" t="s">
        <v>165</v>
      </c>
      <c r="C47" s="397"/>
      <c r="D47" s="357"/>
      <c r="E47" s="356" t="s">
        <v>160</v>
      </c>
      <c r="F47" s="357"/>
      <c r="G47" s="134" t="s">
        <v>47</v>
      </c>
      <c r="H47" s="134" t="s">
        <v>321</v>
      </c>
      <c r="I47" s="372"/>
      <c r="J47" s="398"/>
      <c r="K47" s="373"/>
      <c r="L47" s="139"/>
      <c r="M47" s="170"/>
      <c r="N47" s="356" t="s">
        <v>353</v>
      </c>
      <c r="O47" s="357"/>
      <c r="P47" s="356" t="s">
        <v>158</v>
      </c>
      <c r="Q47" s="357"/>
    </row>
    <row r="48" spans="1:17" x14ac:dyDescent="0.2">
      <c r="A48" s="168" t="s">
        <v>326</v>
      </c>
      <c r="B48" s="356"/>
      <c r="C48" s="397"/>
      <c r="D48" s="357"/>
      <c r="E48" s="356" t="s">
        <v>161</v>
      </c>
      <c r="F48" s="357"/>
      <c r="G48" s="134" t="s">
        <v>329</v>
      </c>
      <c r="H48" s="134" t="s">
        <v>50</v>
      </c>
      <c r="I48" s="356" t="s">
        <v>932</v>
      </c>
      <c r="J48" s="397"/>
      <c r="K48" s="357"/>
      <c r="L48" s="134" t="s">
        <v>200</v>
      </c>
      <c r="M48" s="170" t="s">
        <v>334</v>
      </c>
      <c r="N48" s="356"/>
      <c r="O48" s="357"/>
      <c r="P48" s="356"/>
      <c r="Q48" s="357"/>
    </row>
    <row r="49" spans="1:17" x14ac:dyDescent="0.2">
      <c r="A49" s="168" t="s">
        <v>327</v>
      </c>
      <c r="B49" s="356" t="s">
        <v>162</v>
      </c>
      <c r="C49" s="397"/>
      <c r="D49" s="357"/>
      <c r="E49" s="356" t="s">
        <v>162</v>
      </c>
      <c r="F49" s="357"/>
      <c r="G49" s="134" t="s">
        <v>48</v>
      </c>
      <c r="H49" s="134" t="s">
        <v>321</v>
      </c>
      <c r="I49" s="356" t="s">
        <v>239</v>
      </c>
      <c r="J49" s="397"/>
      <c r="K49" s="357"/>
      <c r="L49" s="140"/>
      <c r="M49" s="170" t="s">
        <v>303</v>
      </c>
      <c r="N49" s="356" t="s">
        <v>52</v>
      </c>
      <c r="O49" s="357"/>
      <c r="P49" s="356" t="s">
        <v>159</v>
      </c>
      <c r="Q49" s="357"/>
    </row>
    <row r="50" spans="1:17" ht="13.5" thickBot="1" x14ac:dyDescent="0.25">
      <c r="A50" s="135"/>
      <c r="B50" s="365"/>
      <c r="C50" s="399"/>
      <c r="D50" s="366"/>
      <c r="E50" s="365"/>
      <c r="F50" s="366"/>
      <c r="G50" s="168" t="s">
        <v>309</v>
      </c>
      <c r="H50" s="134" t="s">
        <v>51</v>
      </c>
      <c r="I50" s="365"/>
      <c r="J50" s="399"/>
      <c r="K50" s="366"/>
      <c r="L50" s="141"/>
      <c r="M50" s="178"/>
      <c r="N50" s="365"/>
      <c r="O50" s="366"/>
      <c r="P50" s="365"/>
      <c r="Q50" s="366"/>
    </row>
    <row r="51" spans="1:17" ht="13.5" thickBot="1" x14ac:dyDescent="0.25">
      <c r="A51" s="136">
        <v>1</v>
      </c>
      <c r="B51" s="358">
        <v>2</v>
      </c>
      <c r="C51" s="404"/>
      <c r="D51" s="359"/>
      <c r="E51" s="358">
        <v>3</v>
      </c>
      <c r="F51" s="359"/>
      <c r="G51" s="136">
        <v>4</v>
      </c>
      <c r="H51" s="180">
        <v>5</v>
      </c>
      <c r="I51" s="358">
        <v>6</v>
      </c>
      <c r="J51" s="404"/>
      <c r="K51" s="359"/>
      <c r="L51" s="136">
        <v>7</v>
      </c>
      <c r="M51" s="178">
        <v>8</v>
      </c>
      <c r="N51" s="358">
        <v>9</v>
      </c>
      <c r="O51" s="359"/>
      <c r="P51" s="358">
        <v>10</v>
      </c>
      <c r="Q51" s="359"/>
    </row>
    <row r="52" spans="1:17" ht="13.5" thickBot="1" x14ac:dyDescent="0.25">
      <c r="A52" s="142" t="str">
        <f>ROW()-ROW(Table6N)&amp;"."</f>
        <v>1.</v>
      </c>
      <c r="B52" s="367" t="s">
        <v>979</v>
      </c>
      <c r="C52" s="407"/>
      <c r="D52" s="368"/>
      <c r="E52" s="367" t="s">
        <v>979</v>
      </c>
      <c r="F52" s="368"/>
      <c r="G52" s="137" t="s">
        <v>979</v>
      </c>
      <c r="H52" s="171" t="s">
        <v>979</v>
      </c>
      <c r="I52" s="449" t="s">
        <v>979</v>
      </c>
      <c r="J52" s="450"/>
      <c r="K52" s="451"/>
      <c r="L52" s="138" t="s">
        <v>979</v>
      </c>
      <c r="M52" s="138" t="s">
        <v>979</v>
      </c>
      <c r="N52" s="367" t="s">
        <v>979</v>
      </c>
      <c r="O52" s="368"/>
      <c r="P52" s="367" t="s">
        <v>979</v>
      </c>
      <c r="Q52" s="368"/>
    </row>
    <row r="53" spans="1:17" x14ac:dyDescent="0.2">
      <c r="A53" s="395"/>
      <c r="B53" s="395"/>
      <c r="C53" s="395"/>
      <c r="D53" s="395"/>
      <c r="E53" s="395"/>
      <c r="F53" s="395"/>
      <c r="G53" s="395"/>
      <c r="H53" s="395"/>
      <c r="I53" s="395"/>
      <c r="J53" s="395"/>
      <c r="K53" s="395"/>
      <c r="L53" s="395"/>
      <c r="M53" s="395"/>
      <c r="N53" s="395"/>
      <c r="O53" s="395"/>
      <c r="P53" s="395"/>
      <c r="Q53" s="395"/>
    </row>
    <row r="54" spans="1:17" ht="13.5" thickBot="1" x14ac:dyDescent="0.25">
      <c r="A54" s="427" t="s">
        <v>98</v>
      </c>
      <c r="B54" s="459"/>
      <c r="C54" s="459"/>
      <c r="D54" s="459"/>
      <c r="E54" s="459"/>
      <c r="F54" s="459"/>
      <c r="G54" s="459"/>
      <c r="H54" s="459"/>
      <c r="I54" s="459"/>
      <c r="J54" s="459"/>
      <c r="K54" s="459"/>
      <c r="L54" s="459"/>
      <c r="M54" s="459"/>
      <c r="N54" s="459"/>
      <c r="O54" s="459"/>
      <c r="P54" s="459"/>
      <c r="Q54" s="459"/>
    </row>
    <row r="55" spans="1:17" ht="13.5" thickBot="1" x14ac:dyDescent="0.25">
      <c r="A55" s="461" t="s">
        <v>99</v>
      </c>
      <c r="B55" s="461"/>
      <c r="C55" s="461"/>
      <c r="D55" s="461"/>
      <c r="E55" s="461"/>
      <c r="F55" s="461"/>
      <c r="G55" s="461"/>
      <c r="H55" s="461"/>
      <c r="I55" s="461" t="s">
        <v>368</v>
      </c>
      <c r="J55" s="461"/>
      <c r="K55" s="463"/>
      <c r="L55" s="227" t="s">
        <v>950</v>
      </c>
      <c r="M55" s="228"/>
      <c r="N55" s="131"/>
      <c r="O55" s="396" t="s">
        <v>140</v>
      </c>
      <c r="P55" s="396"/>
      <c r="Q55" s="396"/>
    </row>
    <row r="56" spans="1:17" ht="13.5" thickBot="1" x14ac:dyDescent="0.25">
      <c r="A56" s="133"/>
      <c r="B56" s="372"/>
      <c r="C56" s="398"/>
      <c r="D56" s="373"/>
      <c r="E56" s="372"/>
      <c r="F56" s="373"/>
      <c r="G56" s="133"/>
      <c r="H56" s="358" t="s">
        <v>209</v>
      </c>
      <c r="I56" s="404"/>
      <c r="J56" s="404"/>
      <c r="K56" s="404"/>
      <c r="L56" s="404"/>
      <c r="M56" s="404"/>
      <c r="N56" s="404"/>
      <c r="O56" s="359"/>
      <c r="P56" s="372"/>
      <c r="Q56" s="373"/>
    </row>
    <row r="57" spans="1:17" x14ac:dyDescent="0.2">
      <c r="A57" s="168" t="s">
        <v>325</v>
      </c>
      <c r="B57" s="356" t="s">
        <v>165</v>
      </c>
      <c r="C57" s="397"/>
      <c r="D57" s="357"/>
      <c r="E57" s="356" t="s">
        <v>160</v>
      </c>
      <c r="F57" s="357"/>
      <c r="G57" s="168" t="s">
        <v>306</v>
      </c>
      <c r="H57" s="372"/>
      <c r="I57" s="398"/>
      <c r="J57" s="398"/>
      <c r="K57" s="398"/>
      <c r="L57" s="398"/>
      <c r="M57" s="373"/>
      <c r="N57" s="139"/>
      <c r="O57" s="170"/>
      <c r="P57" s="356" t="s">
        <v>302</v>
      </c>
      <c r="Q57" s="357"/>
    </row>
    <row r="58" spans="1:17" x14ac:dyDescent="0.2">
      <c r="A58" s="168" t="s">
        <v>326</v>
      </c>
      <c r="B58" s="356"/>
      <c r="C58" s="397"/>
      <c r="D58" s="357"/>
      <c r="E58" s="356" t="s">
        <v>161</v>
      </c>
      <c r="F58" s="357"/>
      <c r="G58" s="168" t="s">
        <v>328</v>
      </c>
      <c r="H58" s="356" t="s">
        <v>932</v>
      </c>
      <c r="I58" s="397"/>
      <c r="J58" s="397"/>
      <c r="K58" s="397"/>
      <c r="L58" s="397"/>
      <c r="M58" s="357"/>
      <c r="N58" s="134" t="s">
        <v>200</v>
      </c>
      <c r="O58" s="170" t="s">
        <v>334</v>
      </c>
      <c r="P58" s="356"/>
      <c r="Q58" s="357"/>
    </row>
    <row r="59" spans="1:17" x14ac:dyDescent="0.2">
      <c r="A59" s="168" t="s">
        <v>327</v>
      </c>
      <c r="B59" s="356" t="s">
        <v>162</v>
      </c>
      <c r="C59" s="397"/>
      <c r="D59" s="357"/>
      <c r="E59" s="356" t="s">
        <v>162</v>
      </c>
      <c r="F59" s="357"/>
      <c r="G59" s="168" t="s">
        <v>323</v>
      </c>
      <c r="H59" s="356" t="s">
        <v>239</v>
      </c>
      <c r="I59" s="397"/>
      <c r="J59" s="397"/>
      <c r="K59" s="397"/>
      <c r="L59" s="397"/>
      <c r="M59" s="357"/>
      <c r="N59" s="140"/>
      <c r="O59" s="170" t="s">
        <v>303</v>
      </c>
      <c r="P59" s="356" t="s">
        <v>333</v>
      </c>
      <c r="Q59" s="357"/>
    </row>
    <row r="60" spans="1:17" ht="13.5" thickBot="1" x14ac:dyDescent="0.25">
      <c r="A60" s="135"/>
      <c r="B60" s="365"/>
      <c r="C60" s="399"/>
      <c r="D60" s="366"/>
      <c r="E60" s="365"/>
      <c r="F60" s="366"/>
      <c r="G60" s="168" t="s">
        <v>309</v>
      </c>
      <c r="H60" s="365"/>
      <c r="I60" s="399"/>
      <c r="J60" s="399"/>
      <c r="K60" s="399"/>
      <c r="L60" s="399"/>
      <c r="M60" s="366"/>
      <c r="N60" s="141"/>
      <c r="O60" s="178"/>
      <c r="P60" s="365"/>
      <c r="Q60" s="366"/>
    </row>
    <row r="61" spans="1:17" ht="13.5" thickBot="1" x14ac:dyDescent="0.25">
      <c r="A61" s="136">
        <v>1</v>
      </c>
      <c r="B61" s="358">
        <v>2</v>
      </c>
      <c r="C61" s="404"/>
      <c r="D61" s="359"/>
      <c r="E61" s="358">
        <v>3</v>
      </c>
      <c r="F61" s="359"/>
      <c r="G61" s="180">
        <v>4</v>
      </c>
      <c r="H61" s="358">
        <v>5</v>
      </c>
      <c r="I61" s="404"/>
      <c r="J61" s="404"/>
      <c r="K61" s="404"/>
      <c r="L61" s="404"/>
      <c r="M61" s="359"/>
      <c r="N61" s="136">
        <v>6</v>
      </c>
      <c r="O61" s="178">
        <v>7</v>
      </c>
      <c r="P61" s="358">
        <v>8</v>
      </c>
      <c r="Q61" s="359"/>
    </row>
    <row r="62" spans="1:17" ht="13.5" thickBot="1" x14ac:dyDescent="0.25">
      <c r="A62" s="142" t="str">
        <f>ROW()-ROW(Table5)&amp;"."</f>
        <v>1.</v>
      </c>
      <c r="B62" s="367" t="s">
        <v>979</v>
      </c>
      <c r="C62" s="407"/>
      <c r="D62" s="368"/>
      <c r="E62" s="367" t="s">
        <v>979</v>
      </c>
      <c r="F62" s="368"/>
      <c r="G62" s="197" t="s">
        <v>979</v>
      </c>
      <c r="H62" s="449" t="s">
        <v>979</v>
      </c>
      <c r="I62" s="450"/>
      <c r="J62" s="450"/>
      <c r="K62" s="450"/>
      <c r="L62" s="450"/>
      <c r="M62" s="451"/>
      <c r="N62" s="138" t="s">
        <v>979</v>
      </c>
      <c r="O62" s="172" t="s">
        <v>979</v>
      </c>
      <c r="P62" s="367" t="s">
        <v>979</v>
      </c>
      <c r="Q62" s="368"/>
    </row>
  </sheetData>
  <sheetProtection password="85F5" sheet="1" objects="1" scenarios="1" selectLockedCells="1"/>
  <mergeCells count="239">
    <mergeCell ref="E47:F47"/>
    <mergeCell ref="I47:K47"/>
    <mergeCell ref="N47:O47"/>
    <mergeCell ref="P48:Q48"/>
    <mergeCell ref="N24:O24"/>
    <mergeCell ref="P24:Q24"/>
    <mergeCell ref="P33:Q33"/>
    <mergeCell ref="N29:O29"/>
    <mergeCell ref="N52:O52"/>
    <mergeCell ref="P52:Q52"/>
    <mergeCell ref="P50:Q50"/>
    <mergeCell ref="N41:O41"/>
    <mergeCell ref="P59:Q59"/>
    <mergeCell ref="I42:K42"/>
    <mergeCell ref="N42:O42"/>
    <mergeCell ref="P42:Q42"/>
    <mergeCell ref="B42:D42"/>
    <mergeCell ref="E42:F42"/>
    <mergeCell ref="E49:F49"/>
    <mergeCell ref="I49:K49"/>
    <mergeCell ref="B47:D47"/>
    <mergeCell ref="I12:K12"/>
    <mergeCell ref="I19:K19"/>
    <mergeCell ref="H61:M61"/>
    <mergeCell ref="I48:K48"/>
    <mergeCell ref="H60:M60"/>
    <mergeCell ref="N37:O37"/>
    <mergeCell ref="I55:K55"/>
    <mergeCell ref="I33:K33"/>
    <mergeCell ref="I39:K39"/>
    <mergeCell ref="O55:Q55"/>
    <mergeCell ref="I32:K32"/>
    <mergeCell ref="I31:K31"/>
    <mergeCell ref="I30:K30"/>
    <mergeCell ref="I29:K29"/>
    <mergeCell ref="I28:K28"/>
    <mergeCell ref="I26:K26"/>
    <mergeCell ref="P21:Q21"/>
    <mergeCell ref="O26:Q26"/>
    <mergeCell ref="A25:Q25"/>
    <mergeCell ref="B27:D27"/>
    <mergeCell ref="A26:H26"/>
    <mergeCell ref="P27:Q27"/>
    <mergeCell ref="E27:F27"/>
    <mergeCell ref="N22:O22"/>
    <mergeCell ref="I23:K23"/>
    <mergeCell ref="I24:K24"/>
    <mergeCell ref="P20:Q20"/>
    <mergeCell ref="N19:O19"/>
    <mergeCell ref="O17:Q17"/>
    <mergeCell ref="N10:O10"/>
    <mergeCell ref="N11:O11"/>
    <mergeCell ref="P12:Q12"/>
    <mergeCell ref="P11:Q11"/>
    <mergeCell ref="N18:O18"/>
    <mergeCell ref="P19:Q19"/>
    <mergeCell ref="N12:O12"/>
    <mergeCell ref="A3:F3"/>
    <mergeCell ref="A4:Q4"/>
    <mergeCell ref="E9:F9"/>
    <mergeCell ref="A7:H7"/>
    <mergeCell ref="I7:K7"/>
    <mergeCell ref="P8:Q8"/>
    <mergeCell ref="P9:Q9"/>
    <mergeCell ref="N9:O9"/>
    <mergeCell ref="A5:Q5"/>
    <mergeCell ref="A1:Q1"/>
    <mergeCell ref="B8:D8"/>
    <mergeCell ref="B9:D9"/>
    <mergeCell ref="O7:Q7"/>
    <mergeCell ref="G2:Q3"/>
    <mergeCell ref="A6:Q6"/>
    <mergeCell ref="N8:O8"/>
    <mergeCell ref="I8:M8"/>
    <mergeCell ref="E8:F8"/>
    <mergeCell ref="A2:F2"/>
    <mergeCell ref="N13:O13"/>
    <mergeCell ref="I17:K17"/>
    <mergeCell ref="P10:Q10"/>
    <mergeCell ref="I9:K9"/>
    <mergeCell ref="P18:Q18"/>
    <mergeCell ref="I15:K15"/>
    <mergeCell ref="N15:O15"/>
    <mergeCell ref="P15:Q15"/>
    <mergeCell ref="I11:K11"/>
    <mergeCell ref="I10:K10"/>
    <mergeCell ref="B10:D10"/>
    <mergeCell ref="B19:D19"/>
    <mergeCell ref="P13:Q13"/>
    <mergeCell ref="E10:F10"/>
    <mergeCell ref="E11:F11"/>
    <mergeCell ref="I21:K21"/>
    <mergeCell ref="E13:F13"/>
    <mergeCell ref="A16:Q16"/>
    <mergeCell ref="I13:K13"/>
    <mergeCell ref="B18:D18"/>
    <mergeCell ref="N20:O20"/>
    <mergeCell ref="N21:O21"/>
    <mergeCell ref="I18:M18"/>
    <mergeCell ref="E48:F48"/>
    <mergeCell ref="A55:H55"/>
    <mergeCell ref="E41:F41"/>
    <mergeCell ref="I41:K41"/>
    <mergeCell ref="B52:D52"/>
    <mergeCell ref="E52:F52"/>
    <mergeCell ref="I52:K52"/>
    <mergeCell ref="B11:D11"/>
    <mergeCell ref="B22:D22"/>
    <mergeCell ref="E12:F12"/>
    <mergeCell ref="B24:D24"/>
    <mergeCell ref="B13:D13"/>
    <mergeCell ref="E24:F24"/>
    <mergeCell ref="B23:D23"/>
    <mergeCell ref="E22:F22"/>
    <mergeCell ref="E23:F23"/>
    <mergeCell ref="B14:D14"/>
    <mergeCell ref="B46:D46"/>
    <mergeCell ref="P36:Q36"/>
    <mergeCell ref="A35:H35"/>
    <mergeCell ref="I38:K38"/>
    <mergeCell ref="N38:O38"/>
    <mergeCell ref="P38:Q38"/>
    <mergeCell ref="P41:Q41"/>
    <mergeCell ref="N39:O39"/>
    <mergeCell ref="O35:Q35"/>
    <mergeCell ref="P37:Q37"/>
    <mergeCell ref="A54:Q54"/>
    <mergeCell ref="E60:F60"/>
    <mergeCell ref="E58:F58"/>
    <mergeCell ref="P57:Q57"/>
    <mergeCell ref="E57:F57"/>
    <mergeCell ref="B59:D59"/>
    <mergeCell ref="E56:F56"/>
    <mergeCell ref="P58:Q58"/>
    <mergeCell ref="B58:D58"/>
    <mergeCell ref="A53:Q53"/>
    <mergeCell ref="N50:O50"/>
    <mergeCell ref="P31:Q31"/>
    <mergeCell ref="B41:D41"/>
    <mergeCell ref="O45:Q45"/>
    <mergeCell ref="I37:K37"/>
    <mergeCell ref="E31:F31"/>
    <mergeCell ref="B33:D33"/>
    <mergeCell ref="E32:F32"/>
    <mergeCell ref="E33:F33"/>
    <mergeCell ref="P32:Q32"/>
    <mergeCell ref="N32:O32"/>
    <mergeCell ref="P28:Q28"/>
    <mergeCell ref="N27:O27"/>
    <mergeCell ref="P23:Q23"/>
    <mergeCell ref="P22:Q22"/>
    <mergeCell ref="N23:O23"/>
    <mergeCell ref="N30:O30"/>
    <mergeCell ref="P30:Q30"/>
    <mergeCell ref="P29:Q29"/>
    <mergeCell ref="N33:O33"/>
    <mergeCell ref="B60:D60"/>
    <mergeCell ref="N31:O31"/>
    <mergeCell ref="P56:Q56"/>
    <mergeCell ref="B56:D56"/>
    <mergeCell ref="P60:Q60"/>
    <mergeCell ref="I35:K35"/>
    <mergeCell ref="B39:D39"/>
    <mergeCell ref="B36:D36"/>
    <mergeCell ref="E36:F36"/>
    <mergeCell ref="I36:M36"/>
    <mergeCell ref="N36:O36"/>
    <mergeCell ref="B12:D12"/>
    <mergeCell ref="A45:H45"/>
    <mergeCell ref="B40:D40"/>
    <mergeCell ref="A34:Q34"/>
    <mergeCell ref="E40:F40"/>
    <mergeCell ref="I40:K40"/>
    <mergeCell ref="A43:Q43"/>
    <mergeCell ref="A44:Q44"/>
    <mergeCell ref="N48:O48"/>
    <mergeCell ref="B48:D48"/>
    <mergeCell ref="P47:Q47"/>
    <mergeCell ref="B61:D61"/>
    <mergeCell ref="E46:F46"/>
    <mergeCell ref="I46:M46"/>
    <mergeCell ref="N46:O46"/>
    <mergeCell ref="P46:Q46"/>
    <mergeCell ref="H59:M59"/>
    <mergeCell ref="E59:F59"/>
    <mergeCell ref="I45:K45"/>
    <mergeCell ref="B49:D49"/>
    <mergeCell ref="N49:O49"/>
    <mergeCell ref="P49:Q49"/>
    <mergeCell ref="E61:F61"/>
    <mergeCell ref="B50:D50"/>
    <mergeCell ref="E50:F50"/>
    <mergeCell ref="I50:K50"/>
    <mergeCell ref="H57:M57"/>
    <mergeCell ref="H58:M58"/>
    <mergeCell ref="P62:Q62"/>
    <mergeCell ref="B51:D51"/>
    <mergeCell ref="E51:F51"/>
    <mergeCell ref="I51:K51"/>
    <mergeCell ref="N51:O51"/>
    <mergeCell ref="P51:Q51"/>
    <mergeCell ref="P61:Q61"/>
    <mergeCell ref="B62:D62"/>
    <mergeCell ref="E62:F62"/>
    <mergeCell ref="H56:O56"/>
    <mergeCell ref="H62:M62"/>
    <mergeCell ref="N40:O40"/>
    <mergeCell ref="P40:Q40"/>
    <mergeCell ref="B37:D37"/>
    <mergeCell ref="E37:F37"/>
    <mergeCell ref="P39:Q39"/>
    <mergeCell ref="E38:F38"/>
    <mergeCell ref="E39:F39"/>
    <mergeCell ref="B38:D38"/>
    <mergeCell ref="B57:D57"/>
    <mergeCell ref="B28:D28"/>
    <mergeCell ref="B29:D29"/>
    <mergeCell ref="B30:D30"/>
    <mergeCell ref="B32:D32"/>
    <mergeCell ref="N28:O28"/>
    <mergeCell ref="I27:M27"/>
    <mergeCell ref="B31:D31"/>
    <mergeCell ref="E30:F30"/>
    <mergeCell ref="E28:F28"/>
    <mergeCell ref="E29:F29"/>
    <mergeCell ref="I20:K20"/>
    <mergeCell ref="E18:F18"/>
    <mergeCell ref="B21:D21"/>
    <mergeCell ref="E21:F21"/>
    <mergeCell ref="B20:D20"/>
    <mergeCell ref="E19:F19"/>
    <mergeCell ref="E20:F20"/>
    <mergeCell ref="E14:F14"/>
    <mergeCell ref="I14:K14"/>
    <mergeCell ref="N14:O14"/>
    <mergeCell ref="P14:Q14"/>
    <mergeCell ref="A17:H17"/>
    <mergeCell ref="B15:D15"/>
    <mergeCell ref="E15:F15"/>
  </mergeCells>
  <phoneticPr fontId="3" type="noConversion"/>
  <conditionalFormatting sqref="G62 G33 G42 G52">
    <cfRule type="expression" dxfId="78" priority="318" stopIfTrue="1">
      <formula>AND(ISNUMBER(VALUE(INDEX($A$1:$Z$1017, ROW(), COLUMN()))), IF(ISERROR(VALUE(INDEX($A$1:$Z$1017, ROW(), COLUMN()))), FALSE, VALUE(INDEX($A$1:$Z$1017, ROW(), COLUMN())) &gt;= 0)) = FALSE</formula>
    </cfRule>
  </conditionalFormatting>
  <conditionalFormatting sqref="N62 L24 L33 L42 L52 L15">
    <cfRule type="expression" dxfId="77" priority="34" stopIfTrue="1">
      <formula>AND(ISNUMBER(VALUE(INDEX($A$1:$Z$997, ROW(), COLUMN()))), LEN(INDEX($A$1:$Z$997, ROW(), COLUMN())) = 10) = FALSE</formula>
    </cfRule>
  </conditionalFormatting>
  <conditionalFormatting sqref="H24 H33 H42 H52 H15">
    <cfRule type="expression" dxfId="76" priority="721" stopIfTrue="1">
      <formula>AND(ISNUMBER(VALUE(T(INDEX($A$1:$Z$1017, ROW(), COLUMN())))), LEN(INDEX($A$1:$Z$1017, ROW(), COLUMN())) = 4, IF(ISERROR(VALUE(INDEX($A$1:$Z$1017, ROW(), COLUMN()))), FALSE, VALUE(INDEX($A$1:$Z$1017, ROW(), COLUMN())) &gt; 999)) = FALSE</formula>
    </cfRule>
  </conditionalFormatting>
  <conditionalFormatting sqref="G24 G15">
    <cfRule type="expression" dxfId="75" priority="728" stopIfTrue="1">
      <formula>AND(ISNUMBER(VALUE(INDEX($A$1:$Z$1017, ROW(), COLUMN()))), IF(ISERROR(VALUE(INDEX($A$1:$Z$1017, ROW(), COLUMN()))), FALSE, VALUE(INDEX($A$1:$Z$1017, ROW(), COLUMN())) &gt; 0)) = FALSE</formula>
    </cfRule>
  </conditionalFormatting>
  <conditionalFormatting sqref="L14">
    <cfRule type="expression" dxfId="74" priority="1" stopIfTrue="1">
      <formula>AND(ISNUMBER(VALUE(INDEX($A$1:$Z$997, ROW(), COLUMN()))), LEN(INDEX($A$1:$Z$997, ROW(), COLUMN())) = 10) = FALSE</formula>
    </cfRule>
  </conditionalFormatting>
  <conditionalFormatting sqref="H14">
    <cfRule type="expression" dxfId="73" priority="2" stopIfTrue="1">
      <formula>AND(ISNUMBER(VALUE(T(INDEX($A$1:$Z$1017, ROW(), COLUMN())))), LEN(INDEX($A$1:$Z$1017, ROW(), COLUMN())) = 4, IF(ISERROR(VALUE(INDEX($A$1:$Z$1017, ROW(), COLUMN()))), FALSE, VALUE(INDEX($A$1:$Z$1017, ROW(), COLUMN())) &gt; 999)) = FALSE</formula>
    </cfRule>
  </conditionalFormatting>
  <conditionalFormatting sqref="G14">
    <cfRule type="expression" dxfId="72" priority="3" stopIfTrue="1">
      <formula>AND(ISNUMBER(VALUE(INDEX($A$1:$Z$1017, ROW(), COLUMN()))), IF(ISERROR(VALUE(INDEX($A$1:$Z$1017, ROW(), COLUMN()))), FALSE, VALUE(INDEX($A$1:$Z$1017, ROW(), COLUMN())) &gt; 0)) = FALSE</formula>
    </cfRule>
  </conditionalFormatting>
  <dataValidations count="7">
    <dataValidation type="list" showInputMessage="1" showErrorMessage="1" sqref="L55 L26 L17 L7 L35 L45">
      <formula1>ListSelected</formula1>
    </dataValidation>
    <dataValidation type="list" allowBlank="1" showInputMessage="1" showErrorMessage="1" errorTitle="Грешка" error="Недопустимо съдържание. Изберете от списъка!" sqref="P62:Q62">
      <formula1>ListExpropriate</formula1>
    </dataValidation>
    <dataValidation allowBlank="1" showInputMessage="1" showErrorMessage="1" prompt="Въвежда се само цяло число без дробна част" sqref="G62 G42 G52 G33 G24 G14:G15"/>
    <dataValidation type="list" allowBlank="1" showInputMessage="1" showErrorMessage="1" sqref="N24:O24 N42:O42 N33:O33 N14:O15">
      <formula1>ListAcquire</formula1>
    </dataValidation>
    <dataValidation type="list" allowBlank="1" showInputMessage="1" showErrorMessage="1" sqref="P52:Q52 P33:Q33 P24:Q24 P42:Q42">
      <formula1>ListCashOrigin</formula1>
    </dataValidation>
    <dataValidation allowBlank="1" showInputMessage="1" showErrorMessage="1" prompt="Въвежда се година с четири цифри" sqref="H42 H52 H33 H24 H14:H15"/>
    <dataValidation type="list" allowBlank="1" showInputMessage="1" showErrorMessage="1" sqref="P14:Q15">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47</xdr:row>
                <xdr:rowOff>47625</xdr:rowOff>
              </from>
              <to>
                <xdr:col>18</xdr:col>
                <xdr:colOff>361950</xdr:colOff>
                <xdr:row>49</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45</xdr:row>
                <xdr:rowOff>0</xdr:rowOff>
              </from>
              <to>
                <xdr:col>18</xdr:col>
                <xdr:colOff>361950</xdr:colOff>
                <xdr:row>47</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37</xdr:row>
                <xdr:rowOff>38100</xdr:rowOff>
              </from>
              <to>
                <xdr:col>18</xdr:col>
                <xdr:colOff>361950</xdr:colOff>
                <xdr:row>39</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34</xdr:row>
                <xdr:rowOff>161925</xdr:rowOff>
              </from>
              <to>
                <xdr:col>18</xdr:col>
                <xdr:colOff>361950</xdr:colOff>
                <xdr:row>37</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57</xdr:row>
                <xdr:rowOff>38100</xdr:rowOff>
              </from>
              <to>
                <xdr:col>18</xdr:col>
                <xdr:colOff>361950</xdr:colOff>
                <xdr:row>59</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54</xdr:row>
                <xdr:rowOff>152400</xdr:rowOff>
              </from>
              <to>
                <xdr:col>18</xdr:col>
                <xdr:colOff>361950</xdr:colOff>
                <xdr:row>57</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28</xdr:row>
                <xdr:rowOff>38100</xdr:rowOff>
              </from>
              <to>
                <xdr:col>18</xdr:col>
                <xdr:colOff>361950</xdr:colOff>
                <xdr:row>30</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25</xdr:row>
                <xdr:rowOff>161925</xdr:rowOff>
              </from>
              <to>
                <xdr:col>18</xdr:col>
                <xdr:colOff>361950</xdr:colOff>
                <xdr:row>28</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19</xdr:row>
                <xdr:rowOff>38100</xdr:rowOff>
              </from>
              <to>
                <xdr:col>18</xdr:col>
                <xdr:colOff>361950</xdr:colOff>
                <xdr:row>21</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16</xdr:row>
                <xdr:rowOff>161925</xdr:rowOff>
              </from>
              <to>
                <xdr:col>18</xdr:col>
                <xdr:colOff>361950</xdr:colOff>
                <xdr:row>19</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77"/>
      <c r="B1" s="377"/>
      <c r="C1" s="377"/>
      <c r="D1" s="377"/>
      <c r="E1" s="377"/>
      <c r="F1" s="377"/>
      <c r="G1" s="377"/>
      <c r="H1" s="377"/>
      <c r="I1" s="377"/>
      <c r="J1" s="377"/>
      <c r="K1" s="377"/>
      <c r="L1" s="377"/>
      <c r="M1" s="377"/>
      <c r="N1" s="377"/>
      <c r="O1" s="377"/>
      <c r="P1" s="377"/>
      <c r="Q1" s="377"/>
      <c r="R1" s="377"/>
    </row>
    <row r="2" spans="1:18" x14ac:dyDescent="0.2">
      <c r="A2" s="379" t="s">
        <v>965</v>
      </c>
      <c r="B2" s="380"/>
      <c r="C2" s="380"/>
      <c r="D2" s="380"/>
      <c r="E2" s="380"/>
      <c r="F2" s="381"/>
      <c r="G2" s="386" t="str">
        <f>TRIM(Name)</f>
        <v>Васил Димитров Васов</v>
      </c>
      <c r="H2" s="387"/>
      <c r="I2" s="387"/>
      <c r="J2" s="387"/>
      <c r="K2" s="387"/>
      <c r="L2" s="387"/>
      <c r="M2" s="387"/>
      <c r="N2" s="387"/>
      <c r="O2" s="387"/>
      <c r="P2" s="387"/>
      <c r="Q2" s="387"/>
      <c r="R2" s="388"/>
    </row>
    <row r="3" spans="1:18" ht="13.5" thickBot="1" x14ac:dyDescent="0.25">
      <c r="A3" s="382" t="s">
        <v>966</v>
      </c>
      <c r="B3" s="383"/>
      <c r="C3" s="383"/>
      <c r="D3" s="383"/>
      <c r="E3" s="383"/>
      <c r="F3" s="384"/>
      <c r="G3" s="389"/>
      <c r="H3" s="390"/>
      <c r="I3" s="390"/>
      <c r="J3" s="390"/>
      <c r="K3" s="390"/>
      <c r="L3" s="390"/>
      <c r="M3" s="390"/>
      <c r="N3" s="390"/>
      <c r="O3" s="390"/>
      <c r="P3" s="390"/>
      <c r="Q3" s="390"/>
      <c r="R3" s="391"/>
    </row>
    <row r="4" spans="1:18" x14ac:dyDescent="0.2">
      <c r="A4" s="395"/>
      <c r="B4" s="395"/>
      <c r="C4" s="395"/>
      <c r="D4" s="395"/>
      <c r="E4" s="395"/>
      <c r="F4" s="395"/>
      <c r="G4" s="395"/>
      <c r="H4" s="395"/>
      <c r="I4" s="395"/>
      <c r="J4" s="395"/>
      <c r="K4" s="395"/>
      <c r="L4" s="395"/>
      <c r="M4" s="395"/>
      <c r="N4" s="395"/>
      <c r="O4" s="395"/>
      <c r="P4" s="395"/>
      <c r="Q4" s="395"/>
      <c r="R4" s="395"/>
    </row>
    <row r="5" spans="1:18" x14ac:dyDescent="0.2">
      <c r="A5" s="462" t="s">
        <v>127</v>
      </c>
      <c r="B5" s="462"/>
      <c r="C5" s="462"/>
      <c r="D5" s="462"/>
      <c r="E5" s="462"/>
      <c r="F5" s="462"/>
      <c r="G5" s="462"/>
      <c r="H5" s="462"/>
      <c r="I5" s="462"/>
      <c r="J5" s="462"/>
      <c r="K5" s="462"/>
      <c r="L5" s="462"/>
      <c r="M5" s="462"/>
      <c r="N5" s="462"/>
      <c r="O5" s="462"/>
      <c r="P5" s="462"/>
      <c r="Q5" s="462"/>
      <c r="R5" s="462"/>
    </row>
    <row r="6" spans="1:18" x14ac:dyDescent="0.2">
      <c r="A6" s="425"/>
      <c r="B6" s="425"/>
      <c r="C6" s="425"/>
      <c r="D6" s="425"/>
      <c r="E6" s="425"/>
      <c r="F6" s="425"/>
      <c r="G6" s="425"/>
      <c r="H6" s="425"/>
      <c r="I6" s="425"/>
      <c r="J6" s="425"/>
      <c r="K6" s="425"/>
      <c r="L6" s="425"/>
      <c r="M6" s="425"/>
      <c r="N6" s="425"/>
      <c r="O6" s="425"/>
      <c r="P6" s="425"/>
      <c r="Q6" s="425"/>
      <c r="R6" s="425"/>
    </row>
    <row r="7" spans="1:18" ht="13.5" thickBot="1" x14ac:dyDescent="0.25">
      <c r="A7" s="425" t="s">
        <v>65</v>
      </c>
      <c r="B7" s="425"/>
      <c r="C7" s="425"/>
      <c r="D7" s="425"/>
      <c r="E7" s="425"/>
      <c r="F7" s="425"/>
      <c r="G7" s="425"/>
      <c r="H7" s="425"/>
      <c r="I7" s="425"/>
      <c r="J7" s="425"/>
      <c r="K7" s="425"/>
      <c r="L7" s="425"/>
      <c r="M7" s="425"/>
      <c r="N7" s="425"/>
      <c r="O7" s="425"/>
      <c r="P7" s="425"/>
      <c r="Q7" s="425"/>
      <c r="R7" s="425"/>
    </row>
    <row r="8" spans="1:18" ht="13.5" thickBot="1" x14ac:dyDescent="0.25">
      <c r="A8" s="408" t="s">
        <v>62</v>
      </c>
      <c r="B8" s="377"/>
      <c r="C8" s="377"/>
      <c r="D8" s="377"/>
      <c r="E8" s="377"/>
      <c r="F8" s="377"/>
      <c r="G8" s="377"/>
      <c r="H8" s="452" t="s">
        <v>368</v>
      </c>
      <c r="I8" s="452"/>
      <c r="J8" s="452"/>
      <c r="K8" s="453"/>
      <c r="L8" s="89" t="s">
        <v>950</v>
      </c>
      <c r="M8" s="98"/>
      <c r="N8" s="98"/>
      <c r="O8" s="98"/>
      <c r="P8" s="98"/>
      <c r="Q8" s="458" t="s">
        <v>1038</v>
      </c>
      <c r="R8" s="428"/>
    </row>
    <row r="9" spans="1:18" x14ac:dyDescent="0.2">
      <c r="A9" s="133"/>
      <c r="B9" s="372"/>
      <c r="C9" s="398"/>
      <c r="D9" s="373"/>
      <c r="E9" s="175" t="s">
        <v>72</v>
      </c>
      <c r="F9" s="174"/>
      <c r="G9" s="467" t="s">
        <v>971</v>
      </c>
      <c r="H9" s="468"/>
      <c r="I9" s="468"/>
      <c r="J9" s="468"/>
      <c r="K9" s="468"/>
      <c r="L9" s="468"/>
      <c r="M9" s="468"/>
      <c r="N9" s="469"/>
      <c r="O9" s="372"/>
      <c r="P9" s="398"/>
      <c r="Q9" s="398"/>
      <c r="R9" s="373"/>
    </row>
    <row r="10" spans="1:18" ht="13.5" thickBot="1" x14ac:dyDescent="0.25">
      <c r="A10" s="168" t="s">
        <v>325</v>
      </c>
      <c r="B10" s="356"/>
      <c r="C10" s="397"/>
      <c r="D10" s="357"/>
      <c r="E10" s="169" t="s">
        <v>73</v>
      </c>
      <c r="F10" s="168" t="s">
        <v>344</v>
      </c>
      <c r="G10" s="470"/>
      <c r="H10" s="471"/>
      <c r="I10" s="471"/>
      <c r="J10" s="471"/>
      <c r="K10" s="471"/>
      <c r="L10" s="471"/>
      <c r="M10" s="471"/>
      <c r="N10" s="472"/>
      <c r="O10" s="356" t="s">
        <v>158</v>
      </c>
      <c r="P10" s="397"/>
      <c r="Q10" s="397"/>
      <c r="R10" s="357"/>
    </row>
    <row r="11" spans="1:18" x14ac:dyDescent="0.2">
      <c r="A11" s="168" t="s">
        <v>326</v>
      </c>
      <c r="B11" s="356" t="s">
        <v>310</v>
      </c>
      <c r="C11" s="397"/>
      <c r="D11" s="357"/>
      <c r="E11" s="169" t="s">
        <v>321</v>
      </c>
      <c r="F11" s="168" t="s">
        <v>345</v>
      </c>
      <c r="G11" s="372"/>
      <c r="H11" s="398"/>
      <c r="I11" s="398"/>
      <c r="J11" s="398"/>
      <c r="K11" s="398"/>
      <c r="L11" s="398"/>
      <c r="M11" s="373"/>
      <c r="N11" s="140"/>
      <c r="O11" s="356"/>
      <c r="P11" s="397"/>
      <c r="Q11" s="397"/>
      <c r="R11" s="357"/>
    </row>
    <row r="12" spans="1:18" x14ac:dyDescent="0.2">
      <c r="A12" s="168" t="s">
        <v>327</v>
      </c>
      <c r="B12" s="356"/>
      <c r="C12" s="397"/>
      <c r="D12" s="357"/>
      <c r="E12" s="169" t="s">
        <v>359</v>
      </c>
      <c r="F12" s="168" t="s">
        <v>346</v>
      </c>
      <c r="G12" s="356" t="s">
        <v>240</v>
      </c>
      <c r="H12" s="397"/>
      <c r="I12" s="397"/>
      <c r="J12" s="397"/>
      <c r="K12" s="397"/>
      <c r="L12" s="397"/>
      <c r="M12" s="357"/>
      <c r="N12" s="134" t="s">
        <v>200</v>
      </c>
      <c r="O12" s="356" t="s">
        <v>159</v>
      </c>
      <c r="P12" s="397"/>
      <c r="Q12" s="397"/>
      <c r="R12" s="357"/>
    </row>
    <row r="13" spans="1:18" ht="13.5" thickBot="1" x14ac:dyDescent="0.25">
      <c r="A13" s="135"/>
      <c r="B13" s="365"/>
      <c r="C13" s="399"/>
      <c r="D13" s="366"/>
      <c r="E13" s="169"/>
      <c r="F13" s="177"/>
      <c r="G13" s="365"/>
      <c r="H13" s="399"/>
      <c r="I13" s="399"/>
      <c r="J13" s="399"/>
      <c r="K13" s="399"/>
      <c r="L13" s="399"/>
      <c r="M13" s="366"/>
      <c r="N13" s="141"/>
      <c r="O13" s="365"/>
      <c r="P13" s="399"/>
      <c r="Q13" s="399"/>
      <c r="R13" s="366"/>
    </row>
    <row r="14" spans="1:18" ht="13.5" thickBot="1" x14ac:dyDescent="0.25">
      <c r="A14" s="136">
        <v>1</v>
      </c>
      <c r="B14" s="358">
        <v>2</v>
      </c>
      <c r="C14" s="404"/>
      <c r="D14" s="359"/>
      <c r="E14" s="136">
        <v>3</v>
      </c>
      <c r="F14" s="180">
        <v>4</v>
      </c>
      <c r="G14" s="358">
        <v>5</v>
      </c>
      <c r="H14" s="404"/>
      <c r="I14" s="404"/>
      <c r="J14" s="404"/>
      <c r="K14" s="404"/>
      <c r="L14" s="404"/>
      <c r="M14" s="359"/>
      <c r="N14" s="136">
        <v>6</v>
      </c>
      <c r="O14" s="358">
        <v>7</v>
      </c>
      <c r="P14" s="404"/>
      <c r="Q14" s="404"/>
      <c r="R14" s="359"/>
    </row>
    <row r="15" spans="1:18" ht="13.5" thickBot="1" x14ac:dyDescent="0.25">
      <c r="A15" s="142" t="str">
        <f>ROW()-ROW(Table6)&amp;"."</f>
        <v>1.</v>
      </c>
      <c r="B15" s="473"/>
      <c r="C15" s="474"/>
      <c r="D15" s="475"/>
      <c r="E15" s="200"/>
      <c r="F15" s="201"/>
      <c r="G15" s="464"/>
      <c r="H15" s="465"/>
      <c r="I15" s="465"/>
      <c r="J15" s="465"/>
      <c r="K15" s="465"/>
      <c r="L15" s="465"/>
      <c r="M15" s="466"/>
      <c r="N15" s="200"/>
      <c r="O15" s="464"/>
      <c r="P15" s="465"/>
      <c r="Q15" s="465"/>
      <c r="R15" s="466"/>
    </row>
    <row r="16" spans="1:18" ht="13.5" thickBot="1" x14ac:dyDescent="0.25">
      <c r="A16" s="142" t="str">
        <f>ROW()-ROW(Table6)&amp;"."</f>
        <v>2.</v>
      </c>
      <c r="B16" s="473"/>
      <c r="C16" s="474"/>
      <c r="D16" s="475"/>
      <c r="E16" s="200"/>
      <c r="F16" s="201"/>
      <c r="G16" s="464"/>
      <c r="H16" s="465"/>
      <c r="I16" s="465"/>
      <c r="J16" s="465"/>
      <c r="K16" s="465"/>
      <c r="L16" s="465"/>
      <c r="M16" s="466"/>
      <c r="N16" s="200"/>
      <c r="O16" s="464"/>
      <c r="P16" s="465"/>
      <c r="Q16" s="465"/>
      <c r="R16" s="466"/>
    </row>
    <row r="17" spans="1:22" ht="13.5" thickBot="1" x14ac:dyDescent="0.25">
      <c r="A17" s="395"/>
      <c r="B17" s="395"/>
      <c r="C17" s="395"/>
      <c r="D17" s="395"/>
      <c r="E17" s="395"/>
      <c r="F17" s="395"/>
      <c r="G17" s="395"/>
      <c r="H17" s="395"/>
      <c r="I17" s="395"/>
      <c r="J17" s="395"/>
      <c r="K17" s="395"/>
      <c r="L17" s="395"/>
      <c r="M17" s="395"/>
      <c r="N17" s="395"/>
      <c r="O17" s="395"/>
      <c r="P17" s="395"/>
      <c r="Q17" s="395"/>
      <c r="R17" s="395"/>
    </row>
    <row r="18" spans="1:22" ht="13.5" thickBot="1" x14ac:dyDescent="0.25">
      <c r="A18" s="408" t="s">
        <v>63</v>
      </c>
      <c r="B18" s="377"/>
      <c r="C18" s="377"/>
      <c r="D18" s="377"/>
      <c r="E18" s="377"/>
      <c r="F18" s="377"/>
      <c r="G18" s="377"/>
      <c r="H18" s="452" t="s">
        <v>368</v>
      </c>
      <c r="I18" s="452"/>
      <c r="J18" s="452"/>
      <c r="K18" s="453"/>
      <c r="L18" s="89" t="s">
        <v>950</v>
      </c>
      <c r="M18" s="98"/>
      <c r="N18" s="98"/>
      <c r="O18" s="98"/>
      <c r="P18" s="98"/>
      <c r="Q18" s="458" t="s">
        <v>1039</v>
      </c>
      <c r="R18" s="428"/>
    </row>
    <row r="19" spans="1:22" x14ac:dyDescent="0.2">
      <c r="A19" s="133"/>
      <c r="B19" s="372"/>
      <c r="C19" s="373"/>
      <c r="D19" s="133"/>
      <c r="E19" s="174"/>
      <c r="F19" s="467" t="s">
        <v>174</v>
      </c>
      <c r="G19" s="468"/>
      <c r="H19" s="468"/>
      <c r="I19" s="468"/>
      <c r="J19" s="469"/>
      <c r="K19" s="372"/>
      <c r="L19" s="373"/>
      <c r="M19" s="372"/>
      <c r="N19" s="373"/>
      <c r="O19" s="372"/>
      <c r="P19" s="398"/>
      <c r="Q19" s="398"/>
      <c r="R19" s="373"/>
    </row>
    <row r="20" spans="1:22" ht="13.5" thickBot="1" x14ac:dyDescent="0.25">
      <c r="A20" s="168" t="s">
        <v>325</v>
      </c>
      <c r="B20" s="356" t="s">
        <v>173</v>
      </c>
      <c r="C20" s="357"/>
      <c r="D20" s="169" t="s">
        <v>73</v>
      </c>
      <c r="E20" s="134" t="s">
        <v>344</v>
      </c>
      <c r="F20" s="470"/>
      <c r="G20" s="471"/>
      <c r="H20" s="471"/>
      <c r="I20" s="471"/>
      <c r="J20" s="472"/>
      <c r="K20" s="356"/>
      <c r="L20" s="357"/>
      <c r="M20" s="356"/>
      <c r="N20" s="357"/>
      <c r="O20" s="356" t="s">
        <v>158</v>
      </c>
      <c r="P20" s="397"/>
      <c r="Q20" s="397"/>
      <c r="R20" s="357"/>
      <c r="U20" s="1"/>
      <c r="V20" s="1"/>
    </row>
    <row r="21" spans="1:22" x14ac:dyDescent="0.2">
      <c r="A21" s="168" t="s">
        <v>326</v>
      </c>
      <c r="B21" s="356"/>
      <c r="C21" s="357"/>
      <c r="D21" s="169" t="s">
        <v>321</v>
      </c>
      <c r="E21" s="134" t="s">
        <v>345</v>
      </c>
      <c r="F21" s="372"/>
      <c r="G21" s="398"/>
      <c r="H21" s="398"/>
      <c r="I21" s="373"/>
      <c r="J21" s="140"/>
      <c r="K21" s="356" t="s">
        <v>175</v>
      </c>
      <c r="L21" s="357"/>
      <c r="M21" s="356" t="s">
        <v>176</v>
      </c>
      <c r="N21" s="357"/>
      <c r="O21" s="356"/>
      <c r="P21" s="397"/>
      <c r="Q21" s="397"/>
      <c r="R21" s="357"/>
      <c r="U21" s="1"/>
      <c r="V21" s="1"/>
    </row>
    <row r="22" spans="1:22" x14ac:dyDescent="0.2">
      <c r="A22" s="168" t="s">
        <v>327</v>
      </c>
      <c r="B22" s="356" t="s">
        <v>159</v>
      </c>
      <c r="C22" s="357"/>
      <c r="D22" s="169" t="s">
        <v>359</v>
      </c>
      <c r="E22" s="134" t="s">
        <v>346</v>
      </c>
      <c r="F22" s="356" t="s">
        <v>240</v>
      </c>
      <c r="G22" s="397"/>
      <c r="H22" s="397"/>
      <c r="I22" s="357"/>
      <c r="J22" s="134" t="s">
        <v>200</v>
      </c>
      <c r="K22" s="356"/>
      <c r="L22" s="357"/>
      <c r="M22" s="356"/>
      <c r="N22" s="357"/>
      <c r="O22" s="356" t="s">
        <v>159</v>
      </c>
      <c r="P22" s="397"/>
      <c r="Q22" s="397"/>
      <c r="R22" s="357"/>
      <c r="U22" s="1"/>
      <c r="V22" s="1"/>
    </row>
    <row r="23" spans="1:22" ht="13.5" thickBot="1" x14ac:dyDescent="0.25">
      <c r="A23" s="135"/>
      <c r="B23" s="365"/>
      <c r="C23" s="366"/>
      <c r="D23" s="135"/>
      <c r="E23" s="177"/>
      <c r="F23" s="365"/>
      <c r="G23" s="399"/>
      <c r="H23" s="399"/>
      <c r="I23" s="366"/>
      <c r="J23" s="141"/>
      <c r="K23" s="365"/>
      <c r="L23" s="366"/>
      <c r="M23" s="365"/>
      <c r="N23" s="366"/>
      <c r="O23" s="365"/>
      <c r="P23" s="399"/>
      <c r="Q23" s="399"/>
      <c r="R23" s="366"/>
      <c r="U23" s="1"/>
      <c r="V23" s="1"/>
    </row>
    <row r="24" spans="1:22" ht="13.5" thickBot="1" x14ac:dyDescent="0.25">
      <c r="A24" s="136">
        <v>1</v>
      </c>
      <c r="B24" s="358">
        <v>2</v>
      </c>
      <c r="C24" s="359"/>
      <c r="D24" s="136">
        <v>3</v>
      </c>
      <c r="E24" s="180">
        <v>4</v>
      </c>
      <c r="F24" s="358">
        <v>5</v>
      </c>
      <c r="G24" s="404"/>
      <c r="H24" s="404"/>
      <c r="I24" s="359"/>
      <c r="J24" s="136">
        <v>6</v>
      </c>
      <c r="K24" s="358">
        <v>7</v>
      </c>
      <c r="L24" s="359"/>
      <c r="M24" s="358">
        <v>8</v>
      </c>
      <c r="N24" s="359"/>
      <c r="O24" s="358">
        <v>9</v>
      </c>
      <c r="P24" s="404"/>
      <c r="Q24" s="404"/>
      <c r="R24" s="359"/>
      <c r="U24" s="1"/>
      <c r="V24" s="1"/>
    </row>
    <row r="25" spans="1:22" ht="13.5" thickBot="1" x14ac:dyDescent="0.25">
      <c r="A25" s="142" t="str">
        <f>ROW()-ROW(Table7)&amp;"."</f>
        <v>1.</v>
      </c>
      <c r="B25" s="473"/>
      <c r="C25" s="475"/>
      <c r="D25" s="200"/>
      <c r="E25" s="202"/>
      <c r="F25" s="464"/>
      <c r="G25" s="465"/>
      <c r="H25" s="465"/>
      <c r="I25" s="466"/>
      <c r="J25" s="200"/>
      <c r="K25" s="464"/>
      <c r="L25" s="466"/>
      <c r="M25" s="464"/>
      <c r="N25" s="466"/>
      <c r="O25" s="464"/>
      <c r="P25" s="465"/>
      <c r="Q25" s="465"/>
      <c r="R25" s="466"/>
      <c r="U25" s="1"/>
      <c r="V25" s="1"/>
    </row>
    <row r="26" spans="1:22" ht="13.5" thickBot="1" x14ac:dyDescent="0.25">
      <c r="A26" s="142" t="str">
        <f>ROW()-ROW(Table7)&amp;"."</f>
        <v>2.</v>
      </c>
      <c r="B26" s="473"/>
      <c r="C26" s="475"/>
      <c r="D26" s="200"/>
      <c r="E26" s="202"/>
      <c r="F26" s="464"/>
      <c r="G26" s="465"/>
      <c r="H26" s="465"/>
      <c r="I26" s="466"/>
      <c r="J26" s="200"/>
      <c r="K26" s="464"/>
      <c r="L26" s="466"/>
      <c r="M26" s="464"/>
      <c r="N26" s="466"/>
      <c r="O26" s="464"/>
      <c r="P26" s="465"/>
      <c r="Q26" s="465"/>
      <c r="R26" s="466"/>
      <c r="U26" s="1"/>
      <c r="V26" s="1"/>
    </row>
    <row r="27" spans="1:22" ht="13.5" thickBot="1" x14ac:dyDescent="0.25">
      <c r="A27" s="142" t="str">
        <f>ROW()-ROW(Table7)&amp;"."</f>
        <v>3.</v>
      </c>
      <c r="B27" s="473"/>
      <c r="C27" s="475"/>
      <c r="D27" s="200"/>
      <c r="E27" s="202"/>
      <c r="F27" s="464"/>
      <c r="G27" s="465"/>
      <c r="H27" s="465"/>
      <c r="I27" s="466"/>
      <c r="J27" s="200"/>
      <c r="K27" s="464"/>
      <c r="L27" s="466"/>
      <c r="M27" s="464"/>
      <c r="N27" s="466"/>
      <c r="O27" s="464"/>
      <c r="P27" s="465"/>
      <c r="Q27" s="465"/>
      <c r="R27" s="466"/>
      <c r="U27" s="1"/>
      <c r="V27" s="1"/>
    </row>
    <row r="28" spans="1:22" ht="13.5" thickBot="1" x14ac:dyDescent="0.25">
      <c r="A28" s="395"/>
      <c r="B28" s="395"/>
      <c r="C28" s="395"/>
      <c r="D28" s="395"/>
      <c r="E28" s="395"/>
      <c r="F28" s="395"/>
      <c r="G28" s="395"/>
      <c r="H28" s="395"/>
      <c r="I28" s="395"/>
      <c r="J28" s="395"/>
      <c r="K28" s="395"/>
      <c r="L28" s="395"/>
      <c r="M28" s="395"/>
      <c r="N28" s="395"/>
      <c r="O28" s="395"/>
      <c r="P28" s="395"/>
      <c r="Q28" s="395"/>
      <c r="R28" s="395"/>
    </row>
    <row r="29" spans="1:22" ht="13.5" thickBot="1" x14ac:dyDescent="0.25">
      <c r="A29" s="408" t="s">
        <v>66</v>
      </c>
      <c r="B29" s="377"/>
      <c r="C29" s="377"/>
      <c r="D29" s="377"/>
      <c r="E29" s="377"/>
      <c r="F29" s="377"/>
      <c r="G29" s="377"/>
      <c r="H29" s="452" t="s">
        <v>368</v>
      </c>
      <c r="I29" s="452"/>
      <c r="J29" s="452"/>
      <c r="K29" s="453"/>
      <c r="L29" s="89" t="s">
        <v>950</v>
      </c>
      <c r="M29" s="98"/>
      <c r="N29" s="98"/>
      <c r="O29" s="98"/>
      <c r="P29" s="98"/>
      <c r="Q29" s="458" t="s">
        <v>340</v>
      </c>
      <c r="R29" s="428"/>
    </row>
    <row r="30" spans="1:22" x14ac:dyDescent="0.2">
      <c r="A30" s="133"/>
      <c r="B30" s="372"/>
      <c r="C30" s="398"/>
      <c r="D30" s="373"/>
      <c r="E30" s="133"/>
      <c r="F30" s="133"/>
      <c r="G30" s="133"/>
      <c r="H30" s="467" t="s">
        <v>320</v>
      </c>
      <c r="I30" s="468"/>
      <c r="J30" s="468"/>
      <c r="K30" s="468"/>
      <c r="L30" s="469"/>
      <c r="M30" s="372"/>
      <c r="N30" s="373"/>
      <c r="O30" s="372"/>
      <c r="P30" s="373"/>
      <c r="Q30" s="372"/>
      <c r="R30" s="373"/>
    </row>
    <row r="31" spans="1:22" ht="13.5" thickBot="1" x14ac:dyDescent="0.25">
      <c r="A31" s="168" t="s">
        <v>325</v>
      </c>
      <c r="B31" s="356"/>
      <c r="C31" s="397"/>
      <c r="D31" s="357"/>
      <c r="E31" s="134" t="s">
        <v>347</v>
      </c>
      <c r="F31" s="169" t="s">
        <v>73</v>
      </c>
      <c r="G31" s="134" t="s">
        <v>344</v>
      </c>
      <c r="H31" s="470"/>
      <c r="I31" s="471"/>
      <c r="J31" s="471"/>
      <c r="K31" s="471"/>
      <c r="L31" s="472"/>
      <c r="M31" s="356" t="s">
        <v>68</v>
      </c>
      <c r="N31" s="357"/>
      <c r="O31" s="356" t="s">
        <v>372</v>
      </c>
      <c r="P31" s="357"/>
      <c r="Q31" s="356" t="s">
        <v>372</v>
      </c>
      <c r="R31" s="357"/>
    </row>
    <row r="32" spans="1:22" x14ac:dyDescent="0.2">
      <c r="A32" s="168" t="s">
        <v>326</v>
      </c>
      <c r="B32" s="356" t="s">
        <v>170</v>
      </c>
      <c r="C32" s="397"/>
      <c r="D32" s="357"/>
      <c r="E32" s="134" t="s">
        <v>321</v>
      </c>
      <c r="F32" s="169" t="s">
        <v>321</v>
      </c>
      <c r="G32" s="134" t="s">
        <v>345</v>
      </c>
      <c r="H32" s="372"/>
      <c r="I32" s="398"/>
      <c r="J32" s="398"/>
      <c r="K32" s="373"/>
      <c r="L32" s="140"/>
      <c r="M32" s="356" t="s">
        <v>69</v>
      </c>
      <c r="N32" s="357"/>
      <c r="O32" s="356" t="s">
        <v>78</v>
      </c>
      <c r="P32" s="357"/>
      <c r="Q32" s="356" t="s">
        <v>77</v>
      </c>
      <c r="R32" s="357"/>
    </row>
    <row r="33" spans="1:18" x14ac:dyDescent="0.2">
      <c r="A33" s="168" t="s">
        <v>327</v>
      </c>
      <c r="B33" s="356"/>
      <c r="C33" s="397"/>
      <c r="D33" s="357"/>
      <c r="E33" s="134" t="s">
        <v>71</v>
      </c>
      <c r="F33" s="169" t="s">
        <v>359</v>
      </c>
      <c r="G33" s="134" t="s">
        <v>346</v>
      </c>
      <c r="H33" s="356" t="s">
        <v>240</v>
      </c>
      <c r="I33" s="397"/>
      <c r="J33" s="397"/>
      <c r="K33" s="357"/>
      <c r="L33" s="134" t="s">
        <v>200</v>
      </c>
      <c r="M33" s="356" t="s">
        <v>171</v>
      </c>
      <c r="N33" s="357"/>
      <c r="O33" s="356" t="s">
        <v>172</v>
      </c>
      <c r="P33" s="357"/>
      <c r="Q33" s="356" t="s">
        <v>172</v>
      </c>
      <c r="R33" s="357"/>
    </row>
    <row r="34" spans="1:18" ht="13.5" thickBot="1" x14ac:dyDescent="0.25">
      <c r="A34" s="135"/>
      <c r="B34" s="365"/>
      <c r="C34" s="399"/>
      <c r="D34" s="366"/>
      <c r="E34" s="134" t="s">
        <v>70</v>
      </c>
      <c r="F34" s="135"/>
      <c r="G34" s="135"/>
      <c r="H34" s="365"/>
      <c r="I34" s="399"/>
      <c r="J34" s="399"/>
      <c r="K34" s="366"/>
      <c r="L34" s="141"/>
      <c r="M34" s="365"/>
      <c r="N34" s="366"/>
      <c r="O34" s="365"/>
      <c r="P34" s="366"/>
      <c r="Q34" s="365"/>
      <c r="R34" s="366"/>
    </row>
    <row r="35" spans="1:18" ht="13.5" thickBot="1" x14ac:dyDescent="0.25">
      <c r="A35" s="136">
        <v>1</v>
      </c>
      <c r="B35" s="358">
        <v>2</v>
      </c>
      <c r="C35" s="404"/>
      <c r="D35" s="359"/>
      <c r="E35" s="136">
        <v>3</v>
      </c>
      <c r="F35" s="181">
        <v>4</v>
      </c>
      <c r="G35" s="181">
        <v>5</v>
      </c>
      <c r="H35" s="358">
        <v>6</v>
      </c>
      <c r="I35" s="404"/>
      <c r="J35" s="404"/>
      <c r="K35" s="359"/>
      <c r="L35" s="136">
        <v>7</v>
      </c>
      <c r="M35" s="358">
        <v>8</v>
      </c>
      <c r="N35" s="359"/>
      <c r="O35" s="358">
        <v>9</v>
      </c>
      <c r="P35" s="359"/>
      <c r="Q35" s="358">
        <v>10</v>
      </c>
      <c r="R35" s="359"/>
    </row>
    <row r="36" spans="1:18" ht="13.5" thickBot="1" x14ac:dyDescent="0.25">
      <c r="A36" s="142" t="str">
        <f>ROW()-ROW(Table8)&amp;"."</f>
        <v>1.</v>
      </c>
      <c r="B36" s="367" t="s">
        <v>979</v>
      </c>
      <c r="C36" s="407"/>
      <c r="D36" s="368"/>
      <c r="E36" s="137" t="s">
        <v>979</v>
      </c>
      <c r="F36" s="172" t="s">
        <v>979</v>
      </c>
      <c r="G36" s="198" t="s">
        <v>979</v>
      </c>
      <c r="H36" s="367" t="s">
        <v>979</v>
      </c>
      <c r="I36" s="407"/>
      <c r="J36" s="407"/>
      <c r="K36" s="368"/>
      <c r="L36" s="138" t="s">
        <v>979</v>
      </c>
      <c r="M36" s="367" t="s">
        <v>979</v>
      </c>
      <c r="N36" s="368"/>
      <c r="O36" s="367" t="s">
        <v>979</v>
      </c>
      <c r="P36" s="368"/>
      <c r="Q36" s="367" t="s">
        <v>979</v>
      </c>
      <c r="R36" s="368"/>
    </row>
    <row r="37" spans="1:18" ht="13.5" thickBot="1" x14ac:dyDescent="0.25">
      <c r="A37" s="142" t="str">
        <f>ROW()-ROW(Table8)&amp;"."</f>
        <v>2.</v>
      </c>
      <c r="B37" s="367" t="s">
        <v>979</v>
      </c>
      <c r="C37" s="407"/>
      <c r="D37" s="368"/>
      <c r="E37" s="137" t="s">
        <v>979</v>
      </c>
      <c r="F37" s="172" t="s">
        <v>979</v>
      </c>
      <c r="G37" s="137" t="s">
        <v>979</v>
      </c>
      <c r="H37" s="367" t="s">
        <v>979</v>
      </c>
      <c r="I37" s="407"/>
      <c r="J37" s="407"/>
      <c r="K37" s="368"/>
      <c r="L37" s="138" t="s">
        <v>979</v>
      </c>
      <c r="M37" s="367" t="s">
        <v>979</v>
      </c>
      <c r="N37" s="368"/>
      <c r="O37" s="367" t="s">
        <v>979</v>
      </c>
      <c r="P37" s="368"/>
      <c r="Q37" s="367" t="s">
        <v>979</v>
      </c>
      <c r="R37" s="368"/>
    </row>
    <row r="38" spans="1:18" ht="13.5" thickBot="1" x14ac:dyDescent="0.25">
      <c r="A38" s="142" t="str">
        <f>ROW()-ROW(Table8)&amp;"."</f>
        <v>3.</v>
      </c>
      <c r="B38" s="367" t="s">
        <v>979</v>
      </c>
      <c r="C38" s="407"/>
      <c r="D38" s="368"/>
      <c r="E38" s="137" t="s">
        <v>979</v>
      </c>
      <c r="F38" s="172" t="s">
        <v>979</v>
      </c>
      <c r="G38" s="137" t="s">
        <v>979</v>
      </c>
      <c r="H38" s="367" t="s">
        <v>979</v>
      </c>
      <c r="I38" s="407"/>
      <c r="J38" s="407"/>
      <c r="K38" s="368"/>
      <c r="L38" s="138" t="s">
        <v>979</v>
      </c>
      <c r="M38" s="367" t="s">
        <v>979</v>
      </c>
      <c r="N38" s="368"/>
      <c r="O38" s="367" t="s">
        <v>979</v>
      </c>
      <c r="P38" s="368"/>
      <c r="Q38" s="367" t="s">
        <v>979</v>
      </c>
      <c r="R38" s="368"/>
    </row>
    <row r="39" spans="1:18" ht="13.5" thickBot="1" x14ac:dyDescent="0.25">
      <c r="A39" s="395"/>
      <c r="B39" s="395"/>
      <c r="C39" s="395"/>
      <c r="D39" s="395"/>
      <c r="E39" s="395"/>
      <c r="F39" s="395"/>
      <c r="G39" s="395"/>
      <c r="H39" s="395"/>
      <c r="I39" s="395"/>
      <c r="J39" s="395"/>
      <c r="K39" s="395"/>
      <c r="L39" s="395"/>
      <c r="M39" s="395"/>
      <c r="N39" s="395"/>
      <c r="O39" s="395"/>
      <c r="P39" s="395"/>
      <c r="Q39" s="395"/>
      <c r="R39" s="395"/>
    </row>
    <row r="40" spans="1:18" ht="13.5" thickBot="1" x14ac:dyDescent="0.25">
      <c r="A40" s="460" t="s">
        <v>67</v>
      </c>
      <c r="B40" s="460"/>
      <c r="C40" s="460"/>
      <c r="D40" s="460"/>
      <c r="E40" s="460"/>
      <c r="F40" s="460"/>
      <c r="G40" s="460"/>
      <c r="H40" s="452" t="s">
        <v>368</v>
      </c>
      <c r="I40" s="452"/>
      <c r="J40" s="452"/>
      <c r="K40" s="453"/>
      <c r="L40" s="89" t="s">
        <v>950</v>
      </c>
      <c r="M40" s="98"/>
      <c r="N40" s="98"/>
      <c r="O40" s="98"/>
      <c r="P40" s="98"/>
      <c r="Q40" s="458" t="s">
        <v>341</v>
      </c>
      <c r="R40" s="428"/>
    </row>
    <row r="41" spans="1:18" x14ac:dyDescent="0.2">
      <c r="A41" s="133"/>
      <c r="B41" s="372"/>
      <c r="C41" s="398"/>
      <c r="D41" s="373"/>
      <c r="E41" s="133"/>
      <c r="F41" s="133"/>
      <c r="G41" s="133"/>
      <c r="H41" s="467" t="s">
        <v>322</v>
      </c>
      <c r="I41" s="468"/>
      <c r="J41" s="468"/>
      <c r="K41" s="468"/>
      <c r="L41" s="469"/>
      <c r="M41" s="372"/>
      <c r="N41" s="373"/>
      <c r="O41" s="372"/>
      <c r="P41" s="373"/>
      <c r="Q41" s="372"/>
      <c r="R41" s="373"/>
    </row>
    <row r="42" spans="1:18" ht="13.5" thickBot="1" x14ac:dyDescent="0.25">
      <c r="A42" s="168" t="s">
        <v>325</v>
      </c>
      <c r="B42" s="356"/>
      <c r="C42" s="397"/>
      <c r="D42" s="357"/>
      <c r="E42" s="134" t="s">
        <v>350</v>
      </c>
      <c r="F42" s="169" t="s">
        <v>73</v>
      </c>
      <c r="G42" s="134" t="s">
        <v>344</v>
      </c>
      <c r="H42" s="470"/>
      <c r="I42" s="471"/>
      <c r="J42" s="471"/>
      <c r="K42" s="471"/>
      <c r="L42" s="472"/>
      <c r="M42" s="356" t="s">
        <v>68</v>
      </c>
      <c r="N42" s="357"/>
      <c r="O42" s="356"/>
      <c r="P42" s="357"/>
      <c r="Q42" s="356" t="s">
        <v>74</v>
      </c>
      <c r="R42" s="357"/>
    </row>
    <row r="43" spans="1:18" x14ac:dyDescent="0.2">
      <c r="A43" s="168" t="s">
        <v>326</v>
      </c>
      <c r="B43" s="356" t="s">
        <v>169</v>
      </c>
      <c r="C43" s="397"/>
      <c r="D43" s="357"/>
      <c r="E43" s="134" t="s">
        <v>321</v>
      </c>
      <c r="F43" s="169" t="s">
        <v>321</v>
      </c>
      <c r="G43" s="134" t="s">
        <v>345</v>
      </c>
      <c r="H43" s="372"/>
      <c r="I43" s="398"/>
      <c r="J43" s="398"/>
      <c r="K43" s="373"/>
      <c r="L43" s="140"/>
      <c r="M43" s="356" t="s">
        <v>69</v>
      </c>
      <c r="N43" s="357"/>
      <c r="O43" s="356" t="s">
        <v>168</v>
      </c>
      <c r="P43" s="357"/>
      <c r="Q43" s="356" t="s">
        <v>76</v>
      </c>
      <c r="R43" s="357"/>
    </row>
    <row r="44" spans="1:18" x14ac:dyDescent="0.2">
      <c r="A44" s="168" t="s">
        <v>327</v>
      </c>
      <c r="B44" s="356"/>
      <c r="C44" s="397"/>
      <c r="D44" s="357"/>
      <c r="E44" s="134" t="s">
        <v>348</v>
      </c>
      <c r="F44" s="169" t="s">
        <v>359</v>
      </c>
      <c r="G44" s="134" t="s">
        <v>346</v>
      </c>
      <c r="H44" s="356" t="s">
        <v>240</v>
      </c>
      <c r="I44" s="397"/>
      <c r="J44" s="397"/>
      <c r="K44" s="357"/>
      <c r="L44" s="134" t="s">
        <v>200</v>
      </c>
      <c r="M44" s="356" t="s">
        <v>81</v>
      </c>
      <c r="N44" s="357"/>
      <c r="O44" s="356"/>
      <c r="P44" s="357"/>
      <c r="Q44" s="356" t="s">
        <v>75</v>
      </c>
      <c r="R44" s="357"/>
    </row>
    <row r="45" spans="1:18" ht="13.5" thickBot="1" x14ac:dyDescent="0.25">
      <c r="A45" s="135"/>
      <c r="B45" s="365"/>
      <c r="C45" s="399"/>
      <c r="D45" s="366"/>
      <c r="E45" s="134" t="s">
        <v>349</v>
      </c>
      <c r="F45" s="135"/>
      <c r="G45" s="135"/>
      <c r="H45" s="365"/>
      <c r="I45" s="399"/>
      <c r="J45" s="399"/>
      <c r="K45" s="366"/>
      <c r="L45" s="141"/>
      <c r="M45" s="365"/>
      <c r="N45" s="366"/>
      <c r="O45" s="365"/>
      <c r="P45" s="366"/>
      <c r="Q45" s="365"/>
      <c r="R45" s="366"/>
    </row>
    <row r="46" spans="1:18" ht="13.5" thickBot="1" x14ac:dyDescent="0.25">
      <c r="A46" s="136">
        <v>1</v>
      </c>
      <c r="B46" s="358">
        <v>2</v>
      </c>
      <c r="C46" s="404"/>
      <c r="D46" s="359"/>
      <c r="E46" s="136">
        <v>3</v>
      </c>
      <c r="F46" s="181">
        <v>4</v>
      </c>
      <c r="G46" s="181">
        <v>5</v>
      </c>
      <c r="H46" s="358">
        <v>6</v>
      </c>
      <c r="I46" s="404"/>
      <c r="J46" s="404"/>
      <c r="K46" s="359"/>
      <c r="L46" s="136">
        <v>7</v>
      </c>
      <c r="M46" s="358">
        <v>8</v>
      </c>
      <c r="N46" s="359"/>
      <c r="O46" s="358">
        <v>9</v>
      </c>
      <c r="P46" s="359"/>
      <c r="Q46" s="358">
        <v>10</v>
      </c>
      <c r="R46" s="359"/>
    </row>
    <row r="47" spans="1:18" ht="13.5" thickBot="1" x14ac:dyDescent="0.25">
      <c r="A47" s="142" t="str">
        <f>ROW()-ROW(Table9)&amp;"."</f>
        <v>1.</v>
      </c>
      <c r="B47" s="367" t="s">
        <v>979</v>
      </c>
      <c r="C47" s="407"/>
      <c r="D47" s="368"/>
      <c r="E47" s="137" t="s">
        <v>979</v>
      </c>
      <c r="F47" s="172" t="s">
        <v>979</v>
      </c>
      <c r="G47" s="198" t="s">
        <v>979</v>
      </c>
      <c r="H47" s="367" t="s">
        <v>979</v>
      </c>
      <c r="I47" s="407"/>
      <c r="J47" s="407"/>
      <c r="K47" s="368"/>
      <c r="L47" s="138" t="s">
        <v>979</v>
      </c>
      <c r="M47" s="367" t="s">
        <v>979</v>
      </c>
      <c r="N47" s="368"/>
      <c r="O47" s="367" t="s">
        <v>979</v>
      </c>
      <c r="P47" s="368"/>
      <c r="Q47" s="367" t="s">
        <v>979</v>
      </c>
      <c r="R47" s="368"/>
    </row>
    <row r="48" spans="1:18" ht="13.5" thickBot="1" x14ac:dyDescent="0.25">
      <c r="A48" s="142" t="str">
        <f>ROW()-ROW(Table9)&amp;"."</f>
        <v>2.</v>
      </c>
      <c r="B48" s="367" t="s">
        <v>979</v>
      </c>
      <c r="C48" s="407"/>
      <c r="D48" s="368"/>
      <c r="E48" s="137" t="s">
        <v>979</v>
      </c>
      <c r="F48" s="172" t="s">
        <v>979</v>
      </c>
      <c r="G48" s="137" t="s">
        <v>979</v>
      </c>
      <c r="H48" s="367" t="s">
        <v>979</v>
      </c>
      <c r="I48" s="407"/>
      <c r="J48" s="407"/>
      <c r="K48" s="368"/>
      <c r="L48" s="138" t="s">
        <v>979</v>
      </c>
      <c r="M48" s="367" t="s">
        <v>979</v>
      </c>
      <c r="N48" s="368"/>
      <c r="O48" s="367" t="s">
        <v>979</v>
      </c>
      <c r="P48" s="368"/>
      <c r="Q48" s="367" t="s">
        <v>979</v>
      </c>
      <c r="R48" s="368"/>
    </row>
    <row r="49" spans="1:18" ht="13.5" thickBot="1" x14ac:dyDescent="0.25">
      <c r="A49" s="142" t="str">
        <f>ROW()-ROW(Table9)&amp;"."</f>
        <v>3.</v>
      </c>
      <c r="B49" s="367" t="s">
        <v>979</v>
      </c>
      <c r="C49" s="407"/>
      <c r="D49" s="368"/>
      <c r="E49" s="137" t="s">
        <v>979</v>
      </c>
      <c r="F49" s="172" t="s">
        <v>979</v>
      </c>
      <c r="G49" s="137" t="s">
        <v>979</v>
      </c>
      <c r="H49" s="367" t="s">
        <v>979</v>
      </c>
      <c r="I49" s="407"/>
      <c r="J49" s="407"/>
      <c r="K49" s="368"/>
      <c r="L49" s="138" t="s">
        <v>979</v>
      </c>
      <c r="M49" s="367" t="s">
        <v>979</v>
      </c>
      <c r="N49" s="368"/>
      <c r="O49" s="367" t="s">
        <v>979</v>
      </c>
      <c r="P49" s="368"/>
      <c r="Q49" s="367" t="s">
        <v>979</v>
      </c>
      <c r="R49" s="368"/>
    </row>
  </sheetData>
  <sheetProtection password="85F5" sheet="1" objects="1" scenarios="1" selectLockedCells="1"/>
  <mergeCells count="178">
    <mergeCell ref="K27:L27"/>
    <mergeCell ref="M27:N27"/>
    <mergeCell ref="O27:R27"/>
    <mergeCell ref="B16:D16"/>
    <mergeCell ref="G16:M16"/>
    <mergeCell ref="O16:R16"/>
    <mergeCell ref="B27:C27"/>
    <mergeCell ref="F27:I27"/>
    <mergeCell ref="M24:N24"/>
    <mergeCell ref="M25:N25"/>
    <mergeCell ref="B49:D49"/>
    <mergeCell ref="H49:K49"/>
    <mergeCell ref="M49:N49"/>
    <mergeCell ref="O49:P49"/>
    <mergeCell ref="Q49:R49"/>
    <mergeCell ref="B38:D38"/>
    <mergeCell ref="H38:K38"/>
    <mergeCell ref="M38:N38"/>
    <mergeCell ref="O38:P38"/>
    <mergeCell ref="Q38:R38"/>
    <mergeCell ref="B46:D46"/>
    <mergeCell ref="B47:D47"/>
    <mergeCell ref="M46:N46"/>
    <mergeCell ref="M47:N47"/>
    <mergeCell ref="H47:K47"/>
    <mergeCell ref="B45:D45"/>
    <mergeCell ref="M45:N45"/>
    <mergeCell ref="H45:K45"/>
    <mergeCell ref="Q29:R29"/>
    <mergeCell ref="Q31:R31"/>
    <mergeCell ref="O41:P41"/>
    <mergeCell ref="O43:P43"/>
    <mergeCell ref="Q34:R34"/>
    <mergeCell ref="H33:K33"/>
    <mergeCell ref="M31:N31"/>
    <mergeCell ref="O30:P30"/>
    <mergeCell ref="Q30:R30"/>
    <mergeCell ref="Q32:R32"/>
    <mergeCell ref="B32:D32"/>
    <mergeCell ref="B48:D48"/>
    <mergeCell ref="M48:N48"/>
    <mergeCell ref="Q35:R35"/>
    <mergeCell ref="O35:P35"/>
    <mergeCell ref="Q43:R43"/>
    <mergeCell ref="Q40:R40"/>
    <mergeCell ref="Q41:R41"/>
    <mergeCell ref="M43:N43"/>
    <mergeCell ref="M42:N42"/>
    <mergeCell ref="Q36:R36"/>
    <mergeCell ref="Q37:R37"/>
    <mergeCell ref="M30:N30"/>
    <mergeCell ref="O21:R21"/>
    <mergeCell ref="O22:R22"/>
    <mergeCell ref="M21:N21"/>
    <mergeCell ref="M23:N23"/>
    <mergeCell ref="O23:R23"/>
    <mergeCell ref="O24:R24"/>
    <mergeCell ref="M32:N32"/>
    <mergeCell ref="K21:L21"/>
    <mergeCell ref="K22:L22"/>
    <mergeCell ref="O37:P37"/>
    <mergeCell ref="H34:K34"/>
    <mergeCell ref="M33:N33"/>
    <mergeCell ref="O31:P31"/>
    <mergeCell ref="O32:P32"/>
    <mergeCell ref="O34:P34"/>
    <mergeCell ref="H35:K35"/>
    <mergeCell ref="H29:K29"/>
    <mergeCell ref="B31:D31"/>
    <mergeCell ref="A29:G29"/>
    <mergeCell ref="B30:D30"/>
    <mergeCell ref="Q42:R42"/>
    <mergeCell ref="M37:N37"/>
    <mergeCell ref="M34:N34"/>
    <mergeCell ref="M36:N36"/>
    <mergeCell ref="A39:R39"/>
    <mergeCell ref="O33:P33"/>
    <mergeCell ref="Q33:R33"/>
    <mergeCell ref="B22:C22"/>
    <mergeCell ref="B23:C23"/>
    <mergeCell ref="B24:C24"/>
    <mergeCell ref="F21:I21"/>
    <mergeCell ref="M26:N26"/>
    <mergeCell ref="B25:C25"/>
    <mergeCell ref="B26:C26"/>
    <mergeCell ref="K26:L26"/>
    <mergeCell ref="F24:I24"/>
    <mergeCell ref="F22:I22"/>
    <mergeCell ref="O11:R11"/>
    <mergeCell ref="B19:C19"/>
    <mergeCell ref="B20:C20"/>
    <mergeCell ref="M19:N19"/>
    <mergeCell ref="O19:R19"/>
    <mergeCell ref="O20:R20"/>
    <mergeCell ref="K20:L20"/>
    <mergeCell ref="G14:M14"/>
    <mergeCell ref="G15:M15"/>
    <mergeCell ref="B13:D13"/>
    <mergeCell ref="B9:D9"/>
    <mergeCell ref="B10:D10"/>
    <mergeCell ref="B11:D11"/>
    <mergeCell ref="B14:D14"/>
    <mergeCell ref="B15:D15"/>
    <mergeCell ref="A1:R1"/>
    <mergeCell ref="A4:R4"/>
    <mergeCell ref="A5:R5"/>
    <mergeCell ref="A7:R7"/>
    <mergeCell ref="G2:R3"/>
    <mergeCell ref="A2:F2"/>
    <mergeCell ref="A3:F3"/>
    <mergeCell ref="A6:R6"/>
    <mergeCell ref="Q8:R8"/>
    <mergeCell ref="A8:G8"/>
    <mergeCell ref="B12:D12"/>
    <mergeCell ref="O9:R9"/>
    <mergeCell ref="O12:R12"/>
    <mergeCell ref="H8:K8"/>
    <mergeCell ref="G12:M12"/>
    <mergeCell ref="O13:R13"/>
    <mergeCell ref="O10:R10"/>
    <mergeCell ref="G11:M11"/>
    <mergeCell ref="G9:N10"/>
    <mergeCell ref="B44:D44"/>
    <mergeCell ref="O14:R14"/>
    <mergeCell ref="O15:R15"/>
    <mergeCell ref="Q18:R18"/>
    <mergeCell ref="A18:G18"/>
    <mergeCell ref="B43:D43"/>
    <mergeCell ref="B41:D41"/>
    <mergeCell ref="M41:N41"/>
    <mergeCell ref="B34:D34"/>
    <mergeCell ref="B33:D33"/>
    <mergeCell ref="H36:K36"/>
    <mergeCell ref="H37:K37"/>
    <mergeCell ref="B35:D35"/>
    <mergeCell ref="B36:D36"/>
    <mergeCell ref="B37:D37"/>
    <mergeCell ref="H40:K40"/>
    <mergeCell ref="O45:P45"/>
    <mergeCell ref="M35:N35"/>
    <mergeCell ref="O48:P48"/>
    <mergeCell ref="Q47:R47"/>
    <mergeCell ref="O46:P46"/>
    <mergeCell ref="O47:P47"/>
    <mergeCell ref="Q46:R46"/>
    <mergeCell ref="Q48:R48"/>
    <mergeCell ref="O36:P36"/>
    <mergeCell ref="O42:P42"/>
    <mergeCell ref="F19:J20"/>
    <mergeCell ref="F23:I23"/>
    <mergeCell ref="G13:M13"/>
    <mergeCell ref="A17:R17"/>
    <mergeCell ref="F25:I25"/>
    <mergeCell ref="F26:I26"/>
    <mergeCell ref="M20:N20"/>
    <mergeCell ref="M22:N22"/>
    <mergeCell ref="B21:C21"/>
    <mergeCell ref="K24:L24"/>
    <mergeCell ref="O44:P44"/>
    <mergeCell ref="H44:K44"/>
    <mergeCell ref="H43:K43"/>
    <mergeCell ref="K19:L19"/>
    <mergeCell ref="H18:K18"/>
    <mergeCell ref="H41:L42"/>
    <mergeCell ref="M44:N44"/>
    <mergeCell ref="K25:L25"/>
    <mergeCell ref="H30:L31"/>
    <mergeCell ref="H32:K32"/>
    <mergeCell ref="B42:D42"/>
    <mergeCell ref="A40:G40"/>
    <mergeCell ref="H48:K48"/>
    <mergeCell ref="H46:K46"/>
    <mergeCell ref="K23:L23"/>
    <mergeCell ref="A28:R28"/>
    <mergeCell ref="O25:R25"/>
    <mergeCell ref="O26:R26"/>
    <mergeCell ref="Q45:R45"/>
    <mergeCell ref="Q44:R44"/>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zoomScale="80" zoomScaleNormal="80" workbookViewId="0">
      <selection activeCell="M30" sqref="M30"/>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87"/>
      <c r="B1" s="487"/>
      <c r="C1" s="487"/>
      <c r="D1" s="487"/>
      <c r="E1" s="487"/>
      <c r="F1" s="487"/>
      <c r="G1" s="487"/>
      <c r="H1" s="487"/>
      <c r="I1" s="487"/>
      <c r="J1" s="487"/>
      <c r="K1" s="487"/>
      <c r="L1" s="487"/>
      <c r="M1" s="487"/>
      <c r="N1" s="487"/>
      <c r="O1" s="487"/>
      <c r="P1" s="487"/>
      <c r="Q1" s="487"/>
    </row>
    <row r="2" spans="1:23" x14ac:dyDescent="0.2">
      <c r="A2" s="481" t="s">
        <v>965</v>
      </c>
      <c r="B2" s="482"/>
      <c r="C2" s="482"/>
      <c r="D2" s="482"/>
      <c r="E2" s="482"/>
      <c r="F2" s="483"/>
      <c r="G2" s="488" t="str">
        <f>TRIM(Name)</f>
        <v>Васил Димитров Васов</v>
      </c>
      <c r="H2" s="489"/>
      <c r="I2" s="489"/>
      <c r="J2" s="489"/>
      <c r="K2" s="489"/>
      <c r="L2" s="489"/>
      <c r="M2" s="489"/>
      <c r="N2" s="489"/>
      <c r="O2" s="489"/>
      <c r="P2" s="489"/>
      <c r="Q2" s="490"/>
    </row>
    <row r="3" spans="1:23" ht="13.5" thickBot="1" x14ac:dyDescent="0.25">
      <c r="A3" s="484" t="s">
        <v>966</v>
      </c>
      <c r="B3" s="485"/>
      <c r="C3" s="485"/>
      <c r="D3" s="485"/>
      <c r="E3" s="485"/>
      <c r="F3" s="486"/>
      <c r="G3" s="491"/>
      <c r="H3" s="492"/>
      <c r="I3" s="492"/>
      <c r="J3" s="492"/>
      <c r="K3" s="492"/>
      <c r="L3" s="492"/>
      <c r="M3" s="492"/>
      <c r="N3" s="492"/>
      <c r="O3" s="492"/>
      <c r="P3" s="492"/>
      <c r="Q3" s="493"/>
    </row>
    <row r="4" spans="1:23" x14ac:dyDescent="0.2">
      <c r="A4" s="380"/>
      <c r="B4" s="380"/>
      <c r="C4" s="380"/>
      <c r="D4" s="380"/>
      <c r="E4" s="380"/>
      <c r="F4" s="380"/>
      <c r="G4" s="380"/>
      <c r="H4" s="380"/>
      <c r="I4" s="380"/>
      <c r="J4" s="380"/>
      <c r="K4" s="380"/>
      <c r="L4" s="380"/>
      <c r="M4" s="380"/>
      <c r="N4" s="380"/>
      <c r="O4" s="380"/>
      <c r="P4" s="380"/>
      <c r="Q4" s="380"/>
    </row>
    <row r="5" spans="1:23" x14ac:dyDescent="0.2">
      <c r="A5" s="462" t="s">
        <v>126</v>
      </c>
      <c r="B5" s="462"/>
      <c r="C5" s="462"/>
      <c r="D5" s="462"/>
      <c r="E5" s="462"/>
      <c r="F5" s="462"/>
      <c r="G5" s="462"/>
      <c r="H5" s="462"/>
      <c r="I5" s="462"/>
      <c r="J5" s="462"/>
      <c r="K5" s="462"/>
      <c r="L5" s="462"/>
      <c r="M5" s="462"/>
      <c r="N5" s="462"/>
      <c r="O5" s="462"/>
      <c r="P5" s="462"/>
      <c r="Q5" s="462"/>
    </row>
    <row r="6" spans="1:23" x14ac:dyDescent="0.2">
      <c r="A6" s="462" t="s">
        <v>124</v>
      </c>
      <c r="B6" s="462"/>
      <c r="C6" s="462"/>
      <c r="D6" s="462"/>
      <c r="E6" s="462"/>
      <c r="F6" s="462"/>
      <c r="G6" s="462"/>
      <c r="H6" s="462"/>
      <c r="I6" s="462"/>
      <c r="J6" s="462"/>
      <c r="K6" s="462"/>
      <c r="L6" s="462"/>
      <c r="M6" s="462"/>
      <c r="N6" s="462"/>
      <c r="O6" s="462"/>
      <c r="P6" s="462"/>
      <c r="Q6" s="462"/>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76" t="s">
        <v>83</v>
      </c>
      <c r="B8" s="376"/>
      <c r="C8" s="376"/>
      <c r="D8" s="376"/>
      <c r="E8" s="376"/>
      <c r="F8" s="376"/>
      <c r="G8" s="376"/>
      <c r="H8" s="376"/>
      <c r="I8" s="376"/>
      <c r="J8" s="376"/>
      <c r="K8" s="376"/>
      <c r="L8" s="376"/>
      <c r="M8" s="376"/>
      <c r="N8" s="376"/>
      <c r="O8" s="376"/>
      <c r="P8" s="376"/>
      <c r="Q8" s="376"/>
    </row>
    <row r="9" spans="1:23" ht="13.5" thickBot="1" x14ac:dyDescent="0.25">
      <c r="A9" s="448" t="s">
        <v>84</v>
      </c>
      <c r="B9" s="448"/>
      <c r="C9" s="448"/>
      <c r="D9" s="448"/>
      <c r="E9" s="448"/>
      <c r="F9" s="448"/>
      <c r="G9" s="448"/>
      <c r="H9" s="448"/>
      <c r="I9" s="448"/>
      <c r="J9" s="452" t="s">
        <v>368</v>
      </c>
      <c r="K9" s="452"/>
      <c r="L9" s="453"/>
      <c r="M9" s="89" t="s">
        <v>950</v>
      </c>
      <c r="N9" s="98"/>
      <c r="O9" s="98"/>
      <c r="P9" s="98"/>
      <c r="Q9" s="99" t="s">
        <v>342</v>
      </c>
    </row>
    <row r="10" spans="1:23" x14ac:dyDescent="0.2">
      <c r="A10" s="133"/>
      <c r="B10" s="372"/>
      <c r="C10" s="373"/>
      <c r="D10" s="133"/>
      <c r="E10" s="372"/>
      <c r="F10" s="373"/>
      <c r="G10" s="467" t="s">
        <v>86</v>
      </c>
      <c r="H10" s="468"/>
      <c r="I10" s="468"/>
      <c r="J10" s="468"/>
      <c r="K10" s="469"/>
      <c r="L10" s="372"/>
      <c r="M10" s="373"/>
      <c r="N10" s="372"/>
      <c r="O10" s="373"/>
      <c r="P10" s="372"/>
      <c r="Q10" s="373"/>
    </row>
    <row r="11" spans="1:23" ht="13.5" thickBot="1" x14ac:dyDescent="0.25">
      <c r="A11" s="168" t="s">
        <v>325</v>
      </c>
      <c r="B11" s="356" t="s">
        <v>173</v>
      </c>
      <c r="C11" s="357"/>
      <c r="D11" s="134" t="s">
        <v>73</v>
      </c>
      <c r="E11" s="356" t="s">
        <v>344</v>
      </c>
      <c r="F11" s="357"/>
      <c r="G11" s="470"/>
      <c r="H11" s="471"/>
      <c r="I11" s="471"/>
      <c r="J11" s="471"/>
      <c r="K11" s="472"/>
      <c r="L11" s="356"/>
      <c r="M11" s="357"/>
      <c r="N11" s="356"/>
      <c r="O11" s="357"/>
      <c r="P11" s="356" t="s">
        <v>158</v>
      </c>
      <c r="Q11" s="357"/>
      <c r="V11" s="1"/>
      <c r="W11" s="1"/>
    </row>
    <row r="12" spans="1:23" x14ac:dyDescent="0.2">
      <c r="A12" s="168" t="s">
        <v>326</v>
      </c>
      <c r="B12" s="356"/>
      <c r="C12" s="357"/>
      <c r="D12" s="134" t="s">
        <v>321</v>
      </c>
      <c r="E12" s="356" t="s">
        <v>345</v>
      </c>
      <c r="F12" s="357"/>
      <c r="G12" s="372"/>
      <c r="H12" s="398"/>
      <c r="I12" s="398"/>
      <c r="J12" s="373"/>
      <c r="K12" s="140"/>
      <c r="L12" s="356" t="s">
        <v>175</v>
      </c>
      <c r="M12" s="357"/>
      <c r="N12" s="356" t="s">
        <v>176</v>
      </c>
      <c r="O12" s="357"/>
      <c r="P12" s="356"/>
      <c r="Q12" s="357"/>
      <c r="V12" s="1"/>
      <c r="W12" s="1"/>
    </row>
    <row r="13" spans="1:23" x14ac:dyDescent="0.2">
      <c r="A13" s="168" t="s">
        <v>327</v>
      </c>
      <c r="B13" s="356" t="s">
        <v>85</v>
      </c>
      <c r="C13" s="357"/>
      <c r="D13" s="134" t="s">
        <v>359</v>
      </c>
      <c r="E13" s="356" t="s">
        <v>346</v>
      </c>
      <c r="F13" s="357"/>
      <c r="G13" s="356" t="s">
        <v>240</v>
      </c>
      <c r="H13" s="397"/>
      <c r="I13" s="397"/>
      <c r="J13" s="357"/>
      <c r="K13" s="134" t="s">
        <v>200</v>
      </c>
      <c r="L13" s="356"/>
      <c r="M13" s="357"/>
      <c r="N13" s="356"/>
      <c r="O13" s="357"/>
      <c r="P13" s="356" t="s">
        <v>159</v>
      </c>
      <c r="Q13" s="357"/>
      <c r="V13" s="1"/>
      <c r="W13" s="1"/>
    </row>
    <row r="14" spans="1:23" ht="13.5" thickBot="1" x14ac:dyDescent="0.25">
      <c r="A14" s="135"/>
      <c r="B14" s="365"/>
      <c r="C14" s="366"/>
      <c r="D14" s="135"/>
      <c r="E14" s="365"/>
      <c r="F14" s="366"/>
      <c r="G14" s="365"/>
      <c r="H14" s="399"/>
      <c r="I14" s="399"/>
      <c r="J14" s="366"/>
      <c r="K14" s="141"/>
      <c r="L14" s="365"/>
      <c r="M14" s="366"/>
      <c r="N14" s="365"/>
      <c r="O14" s="366"/>
      <c r="P14" s="143"/>
      <c r="Q14" s="196"/>
      <c r="V14" s="1"/>
      <c r="W14" s="1"/>
    </row>
    <row r="15" spans="1:23" ht="13.5" thickBot="1" x14ac:dyDescent="0.25">
      <c r="A15" s="136">
        <v>1</v>
      </c>
      <c r="B15" s="358">
        <v>2</v>
      </c>
      <c r="C15" s="359"/>
      <c r="D15" s="136">
        <v>3</v>
      </c>
      <c r="E15" s="358">
        <v>4</v>
      </c>
      <c r="F15" s="359"/>
      <c r="G15" s="358">
        <v>5</v>
      </c>
      <c r="H15" s="404"/>
      <c r="I15" s="404"/>
      <c r="J15" s="359"/>
      <c r="K15" s="136">
        <v>6</v>
      </c>
      <c r="L15" s="358">
        <v>7</v>
      </c>
      <c r="M15" s="359"/>
      <c r="N15" s="358">
        <v>8</v>
      </c>
      <c r="O15" s="359"/>
      <c r="P15" s="358">
        <v>9</v>
      </c>
      <c r="Q15" s="359"/>
      <c r="V15" s="1"/>
      <c r="W15" s="1"/>
    </row>
    <row r="16" spans="1:23" ht="13.5" thickBot="1" x14ac:dyDescent="0.25">
      <c r="A16" s="142" t="str">
        <f>ROW()-ROW(Table12N)&amp;"."</f>
        <v>1.</v>
      </c>
      <c r="B16" s="473"/>
      <c r="C16" s="475"/>
      <c r="D16" s="200"/>
      <c r="E16" s="473"/>
      <c r="F16" s="475"/>
      <c r="G16" s="464"/>
      <c r="H16" s="465"/>
      <c r="I16" s="465"/>
      <c r="J16" s="466"/>
      <c r="K16" s="138"/>
      <c r="L16" s="464"/>
      <c r="M16" s="466"/>
      <c r="N16" s="464"/>
      <c r="O16" s="466"/>
      <c r="P16" s="449"/>
      <c r="Q16" s="451"/>
      <c r="V16" s="1"/>
      <c r="W16" s="1"/>
    </row>
    <row r="17" spans="1:23" ht="13.5" thickBot="1" x14ac:dyDescent="0.25">
      <c r="A17" s="142" t="str">
        <f>ROW()-ROW(Table12N)&amp;"."</f>
        <v>2.</v>
      </c>
      <c r="B17" s="473"/>
      <c r="C17" s="475"/>
      <c r="D17" s="200"/>
      <c r="E17" s="494"/>
      <c r="F17" s="495"/>
      <c r="G17" s="464"/>
      <c r="H17" s="465"/>
      <c r="I17" s="465"/>
      <c r="J17" s="466"/>
      <c r="K17" s="138"/>
      <c r="L17" s="464"/>
      <c r="M17" s="466"/>
      <c r="N17" s="464"/>
      <c r="O17" s="466"/>
      <c r="P17" s="449"/>
      <c r="Q17" s="451"/>
      <c r="V17" s="1"/>
      <c r="W17" s="1"/>
    </row>
    <row r="18" spans="1:23" ht="13.5" thickBot="1" x14ac:dyDescent="0.25">
      <c r="A18" s="142" t="str">
        <f>ROW()-ROW(Table12N)&amp;"."</f>
        <v>3.</v>
      </c>
      <c r="B18" s="473"/>
      <c r="C18" s="475"/>
      <c r="D18" s="200"/>
      <c r="E18" s="496"/>
      <c r="F18" s="497"/>
      <c r="G18" s="464"/>
      <c r="H18" s="465"/>
      <c r="I18" s="465"/>
      <c r="J18" s="466"/>
      <c r="K18" s="138"/>
      <c r="L18" s="464"/>
      <c r="M18" s="466"/>
      <c r="N18" s="464"/>
      <c r="O18" s="466"/>
      <c r="P18" s="449"/>
      <c r="Q18" s="451"/>
      <c r="V18" s="1"/>
      <c r="W18" s="1"/>
    </row>
    <row r="19" spans="1:23" ht="13.5" thickBot="1" x14ac:dyDescent="0.25">
      <c r="A19" s="376"/>
      <c r="B19" s="376"/>
      <c r="C19" s="376"/>
      <c r="D19" s="376"/>
      <c r="E19" s="376"/>
      <c r="F19" s="376"/>
      <c r="G19" s="376"/>
      <c r="H19" s="376"/>
      <c r="I19" s="376"/>
      <c r="J19" s="376"/>
      <c r="K19" s="376"/>
      <c r="L19" s="376"/>
      <c r="M19" s="376"/>
      <c r="N19" s="376"/>
      <c r="O19" s="376"/>
      <c r="P19" s="376"/>
      <c r="Q19" s="376"/>
    </row>
    <row r="20" spans="1:23" s="3" customFormat="1" ht="13.5" thickBot="1" x14ac:dyDescent="0.25">
      <c r="A20" s="408" t="s">
        <v>125</v>
      </c>
      <c r="B20" s="408"/>
      <c r="C20" s="408"/>
      <c r="D20" s="408"/>
      <c r="E20" s="408"/>
      <c r="F20" s="408"/>
      <c r="G20" s="408"/>
      <c r="H20" s="408"/>
      <c r="I20" s="408"/>
      <c r="J20" s="383" t="s">
        <v>368</v>
      </c>
      <c r="K20" s="383"/>
      <c r="L20" s="384"/>
      <c r="M20" s="89" t="s">
        <v>950</v>
      </c>
      <c r="N20" s="98"/>
      <c r="P20" s="98"/>
      <c r="Q20" s="99" t="s">
        <v>343</v>
      </c>
    </row>
    <row r="21" spans="1:23" x14ac:dyDescent="0.2">
      <c r="A21" s="144"/>
      <c r="B21" s="372"/>
      <c r="C21" s="398"/>
      <c r="D21" s="373"/>
      <c r="E21" s="168" t="s">
        <v>311</v>
      </c>
      <c r="F21" s="372" t="s">
        <v>363</v>
      </c>
      <c r="G21" s="373"/>
      <c r="H21" s="176"/>
      <c r="I21" s="174" t="s">
        <v>988</v>
      </c>
      <c r="J21" s="467" t="s">
        <v>178</v>
      </c>
      <c r="K21" s="468"/>
      <c r="L21" s="468"/>
      <c r="M21" s="469"/>
      <c r="N21" s="372"/>
      <c r="O21" s="373"/>
      <c r="P21" s="372"/>
      <c r="Q21" s="373"/>
    </row>
    <row r="22" spans="1:23" ht="13.5" thickBot="1" x14ac:dyDescent="0.25">
      <c r="A22" s="168" t="s">
        <v>325</v>
      </c>
      <c r="B22" s="356"/>
      <c r="C22" s="397"/>
      <c r="D22" s="357"/>
      <c r="E22" s="168" t="s">
        <v>312</v>
      </c>
      <c r="F22" s="365" t="s">
        <v>177</v>
      </c>
      <c r="G22" s="366"/>
      <c r="H22" s="170"/>
      <c r="I22" s="168" t="s">
        <v>300</v>
      </c>
      <c r="J22" s="470"/>
      <c r="K22" s="471"/>
      <c r="L22" s="471"/>
      <c r="M22" s="472"/>
      <c r="N22" s="356" t="s">
        <v>179</v>
      </c>
      <c r="O22" s="357"/>
      <c r="P22" s="356" t="s">
        <v>158</v>
      </c>
      <c r="Q22" s="357"/>
    </row>
    <row r="23" spans="1:23" x14ac:dyDescent="0.2">
      <c r="A23" s="168" t="s">
        <v>326</v>
      </c>
      <c r="B23" s="356" t="s">
        <v>88</v>
      </c>
      <c r="C23" s="397"/>
      <c r="D23" s="357"/>
      <c r="E23" s="168" t="s">
        <v>90</v>
      </c>
      <c r="F23" s="133" t="s">
        <v>364</v>
      </c>
      <c r="G23" s="133" t="s">
        <v>365</v>
      </c>
      <c r="H23" s="169" t="s">
        <v>313</v>
      </c>
      <c r="I23" s="168" t="s">
        <v>323</v>
      </c>
      <c r="J23" s="372" t="s">
        <v>55</v>
      </c>
      <c r="K23" s="398"/>
      <c r="L23" s="373"/>
      <c r="M23" s="139"/>
      <c r="N23" s="356"/>
      <c r="O23" s="357"/>
      <c r="P23" s="356"/>
      <c r="Q23" s="357"/>
    </row>
    <row r="24" spans="1:23" x14ac:dyDescent="0.2">
      <c r="A24" s="168" t="s">
        <v>327</v>
      </c>
      <c r="B24" s="356" t="s">
        <v>87</v>
      </c>
      <c r="C24" s="397"/>
      <c r="D24" s="357"/>
      <c r="E24" s="168" t="s">
        <v>89</v>
      </c>
      <c r="F24" s="134" t="s">
        <v>92</v>
      </c>
      <c r="G24" s="134" t="s">
        <v>366</v>
      </c>
      <c r="H24" s="170"/>
      <c r="I24" s="168" t="s">
        <v>309</v>
      </c>
      <c r="J24" s="356" t="s">
        <v>239</v>
      </c>
      <c r="K24" s="397"/>
      <c r="L24" s="357"/>
      <c r="M24" s="134" t="s">
        <v>200</v>
      </c>
      <c r="N24" s="356" t="s">
        <v>314</v>
      </c>
      <c r="O24" s="357"/>
      <c r="P24" s="356" t="s">
        <v>159</v>
      </c>
      <c r="Q24" s="357"/>
    </row>
    <row r="25" spans="1:23" ht="13.5" thickBot="1" x14ac:dyDescent="0.25">
      <c r="A25" s="146"/>
      <c r="B25" s="365"/>
      <c r="C25" s="399"/>
      <c r="D25" s="366"/>
      <c r="E25" s="177" t="s">
        <v>91</v>
      </c>
      <c r="F25" s="168" t="s">
        <v>93</v>
      </c>
      <c r="G25" s="135"/>
      <c r="H25" s="170"/>
      <c r="I25" s="177"/>
      <c r="J25" s="143"/>
      <c r="K25" s="195"/>
      <c r="L25" s="195"/>
      <c r="M25" s="141"/>
      <c r="N25" s="365"/>
      <c r="O25" s="366"/>
      <c r="P25" s="365"/>
      <c r="Q25" s="366"/>
    </row>
    <row r="26" spans="1:23" ht="13.5" thickBot="1" x14ac:dyDescent="0.25">
      <c r="A26" s="136">
        <v>1</v>
      </c>
      <c r="B26" s="358">
        <v>2</v>
      </c>
      <c r="C26" s="404"/>
      <c r="D26" s="359"/>
      <c r="E26" s="180">
        <v>3</v>
      </c>
      <c r="F26" s="136">
        <v>4</v>
      </c>
      <c r="G26" s="136">
        <v>5</v>
      </c>
      <c r="H26" s="181">
        <v>6</v>
      </c>
      <c r="I26" s="136">
        <v>7</v>
      </c>
      <c r="J26" s="358">
        <v>8</v>
      </c>
      <c r="K26" s="404"/>
      <c r="L26" s="359"/>
      <c r="M26" s="136">
        <v>9</v>
      </c>
      <c r="N26" s="358">
        <v>10</v>
      </c>
      <c r="O26" s="359"/>
      <c r="P26" s="358">
        <v>11</v>
      </c>
      <c r="Q26" s="359"/>
    </row>
    <row r="27" spans="1:23" ht="13.5" thickBot="1" x14ac:dyDescent="0.25">
      <c r="A27" s="142" t="str">
        <f>ROW()-ROW(Table10)&amp;"."</f>
        <v>1.</v>
      </c>
      <c r="B27" s="367" t="s">
        <v>979</v>
      </c>
      <c r="C27" s="407"/>
      <c r="D27" s="368"/>
      <c r="E27" s="197" t="s">
        <v>979</v>
      </c>
      <c r="F27" s="203" t="s">
        <v>979</v>
      </c>
      <c r="G27" s="137" t="s">
        <v>979</v>
      </c>
      <c r="H27" s="138" t="s">
        <v>979</v>
      </c>
      <c r="I27" s="137" t="s">
        <v>979</v>
      </c>
      <c r="J27" s="449" t="s">
        <v>979</v>
      </c>
      <c r="K27" s="450"/>
      <c r="L27" s="451"/>
      <c r="M27" s="138" t="s">
        <v>979</v>
      </c>
      <c r="N27" s="367" t="s">
        <v>979</v>
      </c>
      <c r="O27" s="368"/>
      <c r="P27" s="367" t="s">
        <v>979</v>
      </c>
      <c r="Q27" s="368"/>
    </row>
    <row r="28" spans="1:23" ht="13.5" thickBot="1" x14ac:dyDescent="0.25">
      <c r="A28" s="142" t="str">
        <f>ROW()-ROW(Table10)&amp;"."</f>
        <v>2.</v>
      </c>
      <c r="B28" s="367" t="s">
        <v>979</v>
      </c>
      <c r="C28" s="407"/>
      <c r="D28" s="368"/>
      <c r="E28" s="197" t="s">
        <v>979</v>
      </c>
      <c r="F28" s="203" t="s">
        <v>979</v>
      </c>
      <c r="G28" s="137" t="s">
        <v>979</v>
      </c>
      <c r="H28" s="172" t="s">
        <v>979</v>
      </c>
      <c r="I28" s="137" t="s">
        <v>979</v>
      </c>
      <c r="J28" s="449" t="s">
        <v>979</v>
      </c>
      <c r="K28" s="450"/>
      <c r="L28" s="451"/>
      <c r="M28" s="138" t="s">
        <v>979</v>
      </c>
      <c r="N28" s="367" t="s">
        <v>979</v>
      </c>
      <c r="O28" s="368"/>
      <c r="P28" s="367" t="s">
        <v>979</v>
      </c>
      <c r="Q28" s="368"/>
    </row>
    <row r="29" spans="1:23" ht="13.5" thickBot="1" x14ac:dyDescent="0.25">
      <c r="A29" s="395"/>
      <c r="B29" s="395"/>
      <c r="C29" s="395"/>
      <c r="D29" s="395"/>
      <c r="E29" s="395"/>
      <c r="F29" s="395"/>
      <c r="G29" s="395"/>
      <c r="H29" s="395"/>
      <c r="I29" s="395"/>
      <c r="J29" s="395"/>
      <c r="K29" s="395"/>
      <c r="L29" s="395"/>
      <c r="M29" s="395"/>
      <c r="N29" s="395"/>
      <c r="O29" s="395"/>
      <c r="P29" s="395"/>
      <c r="Q29" s="395"/>
    </row>
    <row r="30" spans="1:23" s="3" customFormat="1" ht="13.5" thickBot="1" x14ac:dyDescent="0.25">
      <c r="A30" s="408" t="s">
        <v>79</v>
      </c>
      <c r="B30" s="480"/>
      <c r="C30" s="480"/>
      <c r="D30" s="480"/>
      <c r="E30" s="480"/>
      <c r="F30" s="480"/>
      <c r="G30" s="480"/>
      <c r="H30" s="480"/>
      <c r="I30" s="480"/>
      <c r="J30" s="383" t="s">
        <v>368</v>
      </c>
      <c r="K30" s="383"/>
      <c r="L30" s="384"/>
      <c r="M30" s="89" t="s">
        <v>950</v>
      </c>
      <c r="O30" s="98"/>
      <c r="P30" s="98"/>
      <c r="Q30" s="99" t="s">
        <v>1040</v>
      </c>
    </row>
    <row r="31" spans="1:23" x14ac:dyDescent="0.2">
      <c r="A31" s="144"/>
      <c r="B31" s="372"/>
      <c r="C31" s="398"/>
      <c r="D31" s="373"/>
      <c r="E31" s="133" t="s">
        <v>350</v>
      </c>
      <c r="F31" s="372"/>
      <c r="G31" s="373"/>
      <c r="H31" s="212"/>
      <c r="I31" s="211" t="s">
        <v>318</v>
      </c>
      <c r="J31" s="467" t="s">
        <v>178</v>
      </c>
      <c r="K31" s="468"/>
      <c r="L31" s="468"/>
      <c r="M31" s="469"/>
      <c r="N31" s="372"/>
      <c r="O31" s="373"/>
      <c r="P31" s="372"/>
      <c r="Q31" s="373"/>
    </row>
    <row r="32" spans="1:23" ht="13.5" thickBot="1" x14ac:dyDescent="0.25">
      <c r="A32" s="209" t="s">
        <v>325</v>
      </c>
      <c r="B32" s="356"/>
      <c r="C32" s="397"/>
      <c r="D32" s="357"/>
      <c r="E32" s="134" t="s">
        <v>315</v>
      </c>
      <c r="F32" s="356" t="s">
        <v>182</v>
      </c>
      <c r="G32" s="357"/>
      <c r="H32" s="210"/>
      <c r="I32" s="209" t="s">
        <v>319</v>
      </c>
      <c r="J32" s="470"/>
      <c r="K32" s="471"/>
      <c r="L32" s="471"/>
      <c r="M32" s="472"/>
      <c r="N32" s="356" t="s">
        <v>179</v>
      </c>
      <c r="O32" s="357"/>
      <c r="P32" s="356" t="s">
        <v>158</v>
      </c>
      <c r="Q32" s="357"/>
    </row>
    <row r="33" spans="1:17" x14ac:dyDescent="0.2">
      <c r="A33" s="209" t="s">
        <v>326</v>
      </c>
      <c r="B33" s="356" t="s">
        <v>183</v>
      </c>
      <c r="C33" s="397"/>
      <c r="D33" s="357"/>
      <c r="E33" s="134" t="s">
        <v>316</v>
      </c>
      <c r="F33" s="356"/>
      <c r="G33" s="357"/>
      <c r="H33" s="210" t="s">
        <v>180</v>
      </c>
      <c r="I33" s="209" t="s">
        <v>351</v>
      </c>
      <c r="J33" s="372" t="s">
        <v>55</v>
      </c>
      <c r="K33" s="398"/>
      <c r="L33" s="373"/>
      <c r="M33" s="139"/>
      <c r="N33" s="356"/>
      <c r="O33" s="357"/>
      <c r="P33" s="356"/>
      <c r="Q33" s="357"/>
    </row>
    <row r="34" spans="1:17" x14ac:dyDescent="0.2">
      <c r="A34" s="209" t="s">
        <v>327</v>
      </c>
      <c r="B34" s="356"/>
      <c r="C34" s="397"/>
      <c r="D34" s="357"/>
      <c r="E34" s="134" t="s">
        <v>317</v>
      </c>
      <c r="F34" s="356" t="s">
        <v>181</v>
      </c>
      <c r="G34" s="357"/>
      <c r="H34" s="210"/>
      <c r="I34" s="209" t="s">
        <v>317</v>
      </c>
      <c r="J34" s="356" t="s">
        <v>239</v>
      </c>
      <c r="K34" s="397"/>
      <c r="L34" s="357"/>
      <c r="M34" s="134" t="s">
        <v>200</v>
      </c>
      <c r="N34" s="356" t="s">
        <v>314</v>
      </c>
      <c r="O34" s="357"/>
      <c r="P34" s="356" t="s">
        <v>159</v>
      </c>
      <c r="Q34" s="357"/>
    </row>
    <row r="35" spans="1:17" ht="13.5" thickBot="1" x14ac:dyDescent="0.25">
      <c r="A35" s="146"/>
      <c r="B35" s="365"/>
      <c r="C35" s="399"/>
      <c r="D35" s="366"/>
      <c r="E35" s="135"/>
      <c r="F35" s="365"/>
      <c r="G35" s="366"/>
      <c r="H35" s="210"/>
      <c r="I35" s="209"/>
      <c r="J35" s="143"/>
      <c r="K35" s="195"/>
      <c r="L35" s="195"/>
      <c r="M35" s="141"/>
      <c r="N35" s="365"/>
      <c r="O35" s="366"/>
      <c r="P35" s="365"/>
      <c r="Q35" s="366"/>
    </row>
    <row r="36" spans="1:17" ht="13.5" thickBot="1" x14ac:dyDescent="0.25">
      <c r="A36" s="136">
        <v>1</v>
      </c>
      <c r="B36" s="358">
        <v>2</v>
      </c>
      <c r="C36" s="404"/>
      <c r="D36" s="359"/>
      <c r="E36" s="207">
        <v>3</v>
      </c>
      <c r="F36" s="358">
        <v>4</v>
      </c>
      <c r="G36" s="359"/>
      <c r="H36" s="208">
        <v>5</v>
      </c>
      <c r="I36" s="136">
        <v>6</v>
      </c>
      <c r="J36" s="358">
        <v>7</v>
      </c>
      <c r="K36" s="404"/>
      <c r="L36" s="359"/>
      <c r="M36" s="136">
        <v>8</v>
      </c>
      <c r="N36" s="358">
        <v>9</v>
      </c>
      <c r="O36" s="359"/>
      <c r="P36" s="358">
        <v>10</v>
      </c>
      <c r="Q36" s="359"/>
    </row>
    <row r="37" spans="1:17" ht="13.5" thickBot="1" x14ac:dyDescent="0.25">
      <c r="A37" s="142" t="str">
        <f t="shared" ref="A37:A43" si="0">ROW()-ROW(Table11)&amp;"."</f>
        <v>1.</v>
      </c>
      <c r="B37" s="367" t="s">
        <v>979</v>
      </c>
      <c r="C37" s="407"/>
      <c r="D37" s="368"/>
      <c r="E37" s="204" t="s">
        <v>979</v>
      </c>
      <c r="F37" s="367" t="s">
        <v>979</v>
      </c>
      <c r="G37" s="368"/>
      <c r="H37" s="205" t="s">
        <v>979</v>
      </c>
      <c r="I37" s="137" t="s">
        <v>979</v>
      </c>
      <c r="J37" s="449" t="s">
        <v>979</v>
      </c>
      <c r="K37" s="450"/>
      <c r="L37" s="451"/>
      <c r="M37" s="138" t="s">
        <v>979</v>
      </c>
      <c r="N37" s="367" t="s">
        <v>979</v>
      </c>
      <c r="O37" s="368"/>
      <c r="P37" s="367" t="s">
        <v>979</v>
      </c>
      <c r="Q37" s="368"/>
    </row>
    <row r="38" spans="1:17" ht="13.5" thickBot="1" x14ac:dyDescent="0.25">
      <c r="A38" s="142" t="str">
        <f t="shared" si="0"/>
        <v>2.</v>
      </c>
      <c r="B38" s="367" t="s">
        <v>979</v>
      </c>
      <c r="C38" s="407"/>
      <c r="D38" s="368"/>
      <c r="E38" s="204" t="s">
        <v>979</v>
      </c>
      <c r="F38" s="367" t="s">
        <v>979</v>
      </c>
      <c r="G38" s="368"/>
      <c r="H38" s="205" t="s">
        <v>979</v>
      </c>
      <c r="I38" s="137" t="s">
        <v>979</v>
      </c>
      <c r="J38" s="449" t="s">
        <v>979</v>
      </c>
      <c r="K38" s="450"/>
      <c r="L38" s="451"/>
      <c r="M38" s="138" t="s">
        <v>979</v>
      </c>
      <c r="N38" s="367" t="s">
        <v>979</v>
      </c>
      <c r="O38" s="368"/>
      <c r="P38" s="367" t="s">
        <v>979</v>
      </c>
      <c r="Q38" s="368"/>
    </row>
    <row r="39" spans="1:17" ht="13.5" thickBot="1" x14ac:dyDescent="0.25">
      <c r="A39" s="142" t="str">
        <f t="shared" si="0"/>
        <v>3.</v>
      </c>
      <c r="B39" s="367" t="s">
        <v>979</v>
      </c>
      <c r="C39" s="407"/>
      <c r="D39" s="368"/>
      <c r="E39" s="204" t="s">
        <v>979</v>
      </c>
      <c r="F39" s="367" t="s">
        <v>979</v>
      </c>
      <c r="G39" s="368"/>
      <c r="H39" s="205" t="s">
        <v>979</v>
      </c>
      <c r="I39" s="137" t="s">
        <v>979</v>
      </c>
      <c r="J39" s="449" t="s">
        <v>979</v>
      </c>
      <c r="K39" s="450"/>
      <c r="L39" s="451"/>
      <c r="M39" s="138" t="s">
        <v>979</v>
      </c>
      <c r="N39" s="367" t="s">
        <v>979</v>
      </c>
      <c r="O39" s="368"/>
      <c r="P39" s="367" t="s">
        <v>979</v>
      </c>
      <c r="Q39" s="368"/>
    </row>
    <row r="40" spans="1:17" ht="13.5" thickBot="1" x14ac:dyDescent="0.25">
      <c r="A40" s="142" t="str">
        <f t="shared" si="0"/>
        <v>4.</v>
      </c>
      <c r="B40" s="367" t="s">
        <v>979</v>
      </c>
      <c r="C40" s="407"/>
      <c r="D40" s="368"/>
      <c r="E40" s="204" t="s">
        <v>979</v>
      </c>
      <c r="F40" s="367" t="s">
        <v>979</v>
      </c>
      <c r="G40" s="368"/>
      <c r="H40" s="205" t="s">
        <v>979</v>
      </c>
      <c r="I40" s="137" t="s">
        <v>979</v>
      </c>
      <c r="J40" s="204" t="s">
        <v>979</v>
      </c>
      <c r="K40" s="206" t="s">
        <v>979</v>
      </c>
      <c r="L40" s="206" t="s">
        <v>979</v>
      </c>
      <c r="M40" s="138" t="s">
        <v>979</v>
      </c>
      <c r="N40" s="367" t="s">
        <v>979</v>
      </c>
      <c r="O40" s="368"/>
      <c r="P40" s="367" t="s">
        <v>979</v>
      </c>
      <c r="Q40" s="368"/>
    </row>
    <row r="41" spans="1:17" ht="13.5" thickBot="1" x14ac:dyDescent="0.25">
      <c r="A41" s="142" t="str">
        <f t="shared" si="0"/>
        <v>5.</v>
      </c>
      <c r="B41" s="367" t="s">
        <v>979</v>
      </c>
      <c r="C41" s="407"/>
      <c r="D41" s="368"/>
      <c r="E41" s="204" t="s">
        <v>979</v>
      </c>
      <c r="F41" s="367" t="s">
        <v>979</v>
      </c>
      <c r="G41" s="368"/>
      <c r="H41" s="205" t="s">
        <v>979</v>
      </c>
      <c r="I41" s="137" t="s">
        <v>979</v>
      </c>
      <c r="J41" s="449" t="s">
        <v>979</v>
      </c>
      <c r="K41" s="450"/>
      <c r="L41" s="451"/>
      <c r="M41" s="138" t="s">
        <v>979</v>
      </c>
      <c r="N41" s="367" t="s">
        <v>979</v>
      </c>
      <c r="O41" s="368"/>
      <c r="P41" s="367" t="s">
        <v>979</v>
      </c>
      <c r="Q41" s="368"/>
    </row>
    <row r="42" spans="1:17" ht="13.5" thickBot="1" x14ac:dyDescent="0.25">
      <c r="A42" s="142" t="str">
        <f t="shared" si="0"/>
        <v>6.</v>
      </c>
      <c r="B42" s="367" t="s">
        <v>979</v>
      </c>
      <c r="C42" s="407"/>
      <c r="D42" s="368"/>
      <c r="E42" s="204" t="s">
        <v>979</v>
      </c>
      <c r="F42" s="367" t="s">
        <v>979</v>
      </c>
      <c r="G42" s="368"/>
      <c r="H42" s="205" t="s">
        <v>979</v>
      </c>
      <c r="I42" s="137" t="s">
        <v>979</v>
      </c>
      <c r="J42" s="204" t="s">
        <v>979</v>
      </c>
      <c r="K42" s="206" t="s">
        <v>979</v>
      </c>
      <c r="L42" s="206" t="s">
        <v>979</v>
      </c>
      <c r="M42" s="138" t="s">
        <v>979</v>
      </c>
      <c r="N42" s="367" t="s">
        <v>979</v>
      </c>
      <c r="O42" s="368"/>
      <c r="P42" s="367" t="s">
        <v>979</v>
      </c>
      <c r="Q42" s="368"/>
    </row>
    <row r="43" spans="1:17" ht="13.5" thickBot="1" x14ac:dyDescent="0.25">
      <c r="A43" s="142" t="str">
        <f t="shared" si="0"/>
        <v>7.</v>
      </c>
      <c r="B43" s="367" t="s">
        <v>979</v>
      </c>
      <c r="C43" s="407"/>
      <c r="D43" s="368"/>
      <c r="E43" s="204" t="s">
        <v>979</v>
      </c>
      <c r="F43" s="367" t="s">
        <v>979</v>
      </c>
      <c r="G43" s="368"/>
      <c r="H43" s="205" t="s">
        <v>979</v>
      </c>
      <c r="I43" s="137" t="s">
        <v>979</v>
      </c>
      <c r="J43" s="449" t="s">
        <v>979</v>
      </c>
      <c r="K43" s="450"/>
      <c r="L43" s="451"/>
      <c r="M43" s="138" t="s">
        <v>979</v>
      </c>
      <c r="N43" s="367" t="s">
        <v>979</v>
      </c>
      <c r="O43" s="368"/>
      <c r="P43" s="367" t="s">
        <v>979</v>
      </c>
      <c r="Q43" s="368"/>
    </row>
    <row r="44" spans="1:17" ht="13.5" thickBot="1" x14ac:dyDescent="0.25">
      <c r="A44" s="395"/>
      <c r="B44" s="395"/>
      <c r="C44" s="395"/>
      <c r="D44" s="395"/>
      <c r="E44" s="395"/>
      <c r="F44" s="395"/>
      <c r="G44" s="395"/>
      <c r="H44" s="395"/>
      <c r="I44" s="395"/>
      <c r="J44" s="395"/>
      <c r="K44" s="395"/>
      <c r="L44" s="395"/>
      <c r="M44" s="395"/>
      <c r="N44" s="395"/>
      <c r="O44" s="395"/>
      <c r="P44" s="395"/>
      <c r="Q44" s="395"/>
    </row>
    <row r="45" spans="1:17" ht="13.5" thickBot="1" x14ac:dyDescent="0.25">
      <c r="A45" s="375" t="s">
        <v>80</v>
      </c>
      <c r="B45" s="476"/>
      <c r="C45" s="476"/>
      <c r="D45" s="476"/>
      <c r="E45" s="476"/>
      <c r="F45" s="476"/>
      <c r="G45" s="476"/>
      <c r="H45" s="476"/>
      <c r="I45" s="476"/>
      <c r="J45" s="351" t="s">
        <v>368</v>
      </c>
      <c r="K45" s="351"/>
      <c r="L45" s="352"/>
      <c r="M45" s="230" t="s">
        <v>950</v>
      </c>
      <c r="N45" s="228"/>
      <c r="O45" s="131"/>
      <c r="P45" s="131"/>
      <c r="Q45" s="229" t="s">
        <v>1041</v>
      </c>
    </row>
    <row r="46" spans="1:17" x14ac:dyDescent="0.2">
      <c r="A46" s="144"/>
      <c r="B46" s="372"/>
      <c r="C46" s="398"/>
      <c r="D46" s="373"/>
      <c r="E46" s="133" t="s">
        <v>350</v>
      </c>
      <c r="F46" s="372"/>
      <c r="G46" s="373"/>
      <c r="H46" s="176"/>
      <c r="I46" s="174" t="s">
        <v>306</v>
      </c>
      <c r="J46" s="467" t="s">
        <v>209</v>
      </c>
      <c r="K46" s="468"/>
      <c r="L46" s="468"/>
      <c r="M46" s="468"/>
      <c r="N46" s="468"/>
      <c r="O46" s="469"/>
      <c r="P46" s="372"/>
      <c r="Q46" s="373"/>
    </row>
    <row r="47" spans="1:17" ht="13.5" thickBot="1" x14ac:dyDescent="0.25">
      <c r="A47" s="168" t="s">
        <v>325</v>
      </c>
      <c r="B47" s="356"/>
      <c r="C47" s="397"/>
      <c r="D47" s="357"/>
      <c r="E47" s="134" t="s">
        <v>315</v>
      </c>
      <c r="F47" s="356" t="s">
        <v>182</v>
      </c>
      <c r="G47" s="357"/>
      <c r="H47" s="170"/>
      <c r="I47" s="168" t="s">
        <v>328</v>
      </c>
      <c r="J47" s="470"/>
      <c r="K47" s="471"/>
      <c r="L47" s="471"/>
      <c r="M47" s="471"/>
      <c r="N47" s="471"/>
      <c r="O47" s="472"/>
      <c r="P47" s="356" t="s">
        <v>179</v>
      </c>
      <c r="Q47" s="357"/>
    </row>
    <row r="48" spans="1:17" x14ac:dyDescent="0.2">
      <c r="A48" s="168" t="s">
        <v>326</v>
      </c>
      <c r="B48" s="356" t="s">
        <v>183</v>
      </c>
      <c r="C48" s="397"/>
      <c r="D48" s="357"/>
      <c r="E48" s="134" t="s">
        <v>316</v>
      </c>
      <c r="F48" s="356"/>
      <c r="G48" s="357"/>
      <c r="H48" s="170" t="s">
        <v>180</v>
      </c>
      <c r="I48" s="168" t="s">
        <v>323</v>
      </c>
      <c r="J48" s="145"/>
      <c r="K48" s="199"/>
      <c r="L48" s="199"/>
      <c r="M48" s="199"/>
      <c r="N48" s="199"/>
      <c r="O48" s="139"/>
      <c r="P48" s="356"/>
      <c r="Q48" s="357"/>
    </row>
    <row r="49" spans="1:17" x14ac:dyDescent="0.2">
      <c r="A49" s="168" t="s">
        <v>327</v>
      </c>
      <c r="B49" s="356"/>
      <c r="C49" s="397"/>
      <c r="D49" s="357"/>
      <c r="E49" s="134" t="s">
        <v>317</v>
      </c>
      <c r="F49" s="356" t="s">
        <v>181</v>
      </c>
      <c r="G49" s="357"/>
      <c r="H49" s="170"/>
      <c r="I49" s="168" t="s">
        <v>309</v>
      </c>
      <c r="J49" s="356" t="s">
        <v>240</v>
      </c>
      <c r="K49" s="397"/>
      <c r="L49" s="397"/>
      <c r="M49" s="397"/>
      <c r="N49" s="357"/>
      <c r="O49" s="134" t="s">
        <v>200</v>
      </c>
      <c r="P49" s="356" t="s">
        <v>1058</v>
      </c>
      <c r="Q49" s="357"/>
    </row>
    <row r="50" spans="1:17" ht="13.5" thickBot="1" x14ac:dyDescent="0.25">
      <c r="A50" s="146"/>
      <c r="B50" s="365"/>
      <c r="C50" s="399"/>
      <c r="D50" s="366"/>
      <c r="E50" s="135"/>
      <c r="F50" s="365"/>
      <c r="G50" s="366"/>
      <c r="H50" s="170"/>
      <c r="I50" s="168"/>
      <c r="J50" s="143"/>
      <c r="K50" s="195"/>
      <c r="L50" s="195"/>
      <c r="M50" s="195"/>
      <c r="N50" s="195"/>
      <c r="O50" s="141"/>
      <c r="P50" s="365"/>
      <c r="Q50" s="366"/>
    </row>
    <row r="51" spans="1:17" ht="13.5" thickBot="1" x14ac:dyDescent="0.25">
      <c r="A51" s="136">
        <v>1</v>
      </c>
      <c r="B51" s="358">
        <v>2</v>
      </c>
      <c r="C51" s="404"/>
      <c r="D51" s="359"/>
      <c r="E51" s="177">
        <v>3</v>
      </c>
      <c r="F51" s="358">
        <v>4</v>
      </c>
      <c r="G51" s="359"/>
      <c r="H51" s="181">
        <v>5</v>
      </c>
      <c r="I51" s="136">
        <v>6</v>
      </c>
      <c r="J51" s="477">
        <v>7</v>
      </c>
      <c r="K51" s="478"/>
      <c r="L51" s="478"/>
      <c r="M51" s="478"/>
      <c r="N51" s="479"/>
      <c r="O51" s="147" t="s">
        <v>236</v>
      </c>
      <c r="P51" s="358">
        <v>9</v>
      </c>
      <c r="Q51" s="359"/>
    </row>
    <row r="52" spans="1:17" ht="13.5" thickBot="1" x14ac:dyDescent="0.25">
      <c r="A52" s="142" t="str">
        <f>ROW()-ROW(Table12)&amp;"."</f>
        <v>1.</v>
      </c>
      <c r="B52" s="367" t="s">
        <v>979</v>
      </c>
      <c r="C52" s="407"/>
      <c r="D52" s="368"/>
      <c r="E52" s="148" t="s">
        <v>979</v>
      </c>
      <c r="F52" s="367" t="s">
        <v>979</v>
      </c>
      <c r="G52" s="368"/>
      <c r="H52" s="172" t="s">
        <v>979</v>
      </c>
      <c r="I52" s="137" t="s">
        <v>979</v>
      </c>
      <c r="J52" s="449" t="s">
        <v>979</v>
      </c>
      <c r="K52" s="450"/>
      <c r="L52" s="450"/>
      <c r="M52" s="450"/>
      <c r="N52" s="451"/>
      <c r="O52" s="138" t="s">
        <v>979</v>
      </c>
      <c r="P52" s="367" t="s">
        <v>979</v>
      </c>
      <c r="Q52" s="368"/>
    </row>
    <row r="53" spans="1:17" ht="13.5" thickBot="1" x14ac:dyDescent="0.25">
      <c r="A53" s="142" t="str">
        <f>ROW()-ROW(Table12)&amp;"."</f>
        <v>2.</v>
      </c>
      <c r="B53" s="367" t="s">
        <v>979</v>
      </c>
      <c r="C53" s="407"/>
      <c r="D53" s="368"/>
      <c r="E53" s="148" t="s">
        <v>979</v>
      </c>
      <c r="F53" s="367" t="s">
        <v>979</v>
      </c>
      <c r="G53" s="368"/>
      <c r="H53" s="172" t="s">
        <v>979</v>
      </c>
      <c r="I53" s="137" t="s">
        <v>979</v>
      </c>
      <c r="J53" s="449" t="s">
        <v>979</v>
      </c>
      <c r="K53" s="450"/>
      <c r="L53" s="450"/>
      <c r="M53" s="450"/>
      <c r="N53" s="451"/>
      <c r="O53" s="138" t="s">
        <v>979</v>
      </c>
      <c r="P53" s="367" t="s">
        <v>979</v>
      </c>
      <c r="Q53" s="368"/>
    </row>
    <row r="54" spans="1:17" ht="13.5" thickBot="1" x14ac:dyDescent="0.25">
      <c r="A54" s="142" t="str">
        <f>ROW()-ROW(Table12)&amp;"."</f>
        <v>3.</v>
      </c>
      <c r="B54" s="367" t="s">
        <v>979</v>
      </c>
      <c r="C54" s="407"/>
      <c r="D54" s="368"/>
      <c r="E54" s="171" t="s">
        <v>979</v>
      </c>
      <c r="F54" s="367" t="s">
        <v>979</v>
      </c>
      <c r="G54" s="368"/>
      <c r="H54" s="172" t="s">
        <v>979</v>
      </c>
      <c r="I54" s="137" t="s">
        <v>979</v>
      </c>
      <c r="J54" s="449" t="s">
        <v>979</v>
      </c>
      <c r="K54" s="450"/>
      <c r="L54" s="450"/>
      <c r="M54" s="450"/>
      <c r="N54" s="451"/>
      <c r="O54" s="138" t="s">
        <v>979</v>
      </c>
      <c r="P54" s="367" t="s">
        <v>979</v>
      </c>
      <c r="Q54" s="368"/>
    </row>
    <row r="55" spans="1:17" ht="13.5" thickBot="1" x14ac:dyDescent="0.25">
      <c r="A55" s="142" t="str">
        <f>ROW()-ROW(Table12)&amp;"."</f>
        <v>4.</v>
      </c>
      <c r="B55" s="367" t="s">
        <v>979</v>
      </c>
      <c r="C55" s="407"/>
      <c r="D55" s="368"/>
      <c r="E55" s="171" t="s">
        <v>979</v>
      </c>
      <c r="F55" s="367" t="s">
        <v>979</v>
      </c>
      <c r="G55" s="368"/>
      <c r="H55" s="172" t="s">
        <v>979</v>
      </c>
      <c r="I55" s="137" t="s">
        <v>979</v>
      </c>
      <c r="J55" s="449" t="s">
        <v>979</v>
      </c>
      <c r="K55" s="450"/>
      <c r="L55" s="450"/>
      <c r="M55" s="450"/>
      <c r="N55" s="451"/>
      <c r="O55" s="138" t="s">
        <v>979</v>
      </c>
      <c r="P55" s="367" t="s">
        <v>979</v>
      </c>
      <c r="Q55" s="368"/>
    </row>
  </sheetData>
  <sheetProtection password="85F5" sheet="1" objects="1" scenarios="1" selectLockedCells="1"/>
  <mergeCells count="201">
    <mergeCell ref="J55:N55"/>
    <mergeCell ref="P55:Q55"/>
    <mergeCell ref="P18:Q18"/>
    <mergeCell ref="B28:D28"/>
    <mergeCell ref="J28:L28"/>
    <mergeCell ref="N28:O28"/>
    <mergeCell ref="P28:Q28"/>
    <mergeCell ref="B43:D43"/>
    <mergeCell ref="F43:G43"/>
    <mergeCell ref="J43:L43"/>
    <mergeCell ref="N43:O43"/>
    <mergeCell ref="P43:Q43"/>
    <mergeCell ref="J52:N52"/>
    <mergeCell ref="J53:N53"/>
    <mergeCell ref="J54:N54"/>
    <mergeCell ref="B18:C18"/>
    <mergeCell ref="E18:F18"/>
    <mergeCell ref="G18:J18"/>
    <mergeCell ref="L18:M18"/>
    <mergeCell ref="N18:O18"/>
    <mergeCell ref="J27:L27"/>
    <mergeCell ref="J37:L37"/>
    <mergeCell ref="J38:L38"/>
    <mergeCell ref="J39:L39"/>
    <mergeCell ref="J41:L41"/>
    <mergeCell ref="J9:L9"/>
    <mergeCell ref="L12:M12"/>
    <mergeCell ref="L11:M11"/>
    <mergeCell ref="A29:Q29"/>
    <mergeCell ref="P32:Q32"/>
    <mergeCell ref="E15:F15"/>
    <mergeCell ref="E10:F10"/>
    <mergeCell ref="E11:F11"/>
    <mergeCell ref="E12:F12"/>
    <mergeCell ref="E13:F13"/>
    <mergeCell ref="E14:F14"/>
    <mergeCell ref="A9:I9"/>
    <mergeCell ref="P15:Q15"/>
    <mergeCell ref="P16:Q16"/>
    <mergeCell ref="B16:C16"/>
    <mergeCell ref="N16:O16"/>
    <mergeCell ref="B14:C14"/>
    <mergeCell ref="G14:J14"/>
    <mergeCell ref="L14:M14"/>
    <mergeCell ref="N14:O14"/>
    <mergeCell ref="B12:C12"/>
    <mergeCell ref="P17:Q17"/>
    <mergeCell ref="J30:L30"/>
    <mergeCell ref="J20:L20"/>
    <mergeCell ref="P10:Q10"/>
    <mergeCell ref="P11:Q11"/>
    <mergeCell ref="P12:Q12"/>
    <mergeCell ref="P13:Q13"/>
    <mergeCell ref="G16:J16"/>
    <mergeCell ref="L16:M16"/>
    <mergeCell ref="G12:J12"/>
    <mergeCell ref="B17:C17"/>
    <mergeCell ref="G17:J17"/>
    <mergeCell ref="L17:M17"/>
    <mergeCell ref="N17:O17"/>
    <mergeCell ref="B15:C15"/>
    <mergeCell ref="G15:J15"/>
    <mergeCell ref="L15:M15"/>
    <mergeCell ref="N15:O15"/>
    <mergeCell ref="E16:F16"/>
    <mergeCell ref="E17:F17"/>
    <mergeCell ref="N12:O12"/>
    <mergeCell ref="B13:C13"/>
    <mergeCell ref="G13:J13"/>
    <mergeCell ref="L13:M13"/>
    <mergeCell ref="N13:O13"/>
    <mergeCell ref="B10:C10"/>
    <mergeCell ref="G10:K11"/>
    <mergeCell ref="L10:M10"/>
    <mergeCell ref="N10:O10"/>
    <mergeCell ref="B11:C11"/>
    <mergeCell ref="N11:O11"/>
    <mergeCell ref="B49:D49"/>
    <mergeCell ref="F48:G48"/>
    <mergeCell ref="B52:D52"/>
    <mergeCell ref="B53:D53"/>
    <mergeCell ref="F49:G49"/>
    <mergeCell ref="B51:D51"/>
    <mergeCell ref="B50:D50"/>
    <mergeCell ref="F50:G50"/>
    <mergeCell ref="F51:G51"/>
    <mergeCell ref="F52:G52"/>
    <mergeCell ref="B48:D48"/>
    <mergeCell ref="F47:G47"/>
    <mergeCell ref="F42:G42"/>
    <mergeCell ref="B46:D46"/>
    <mergeCell ref="B42:D42"/>
    <mergeCell ref="F46:G46"/>
    <mergeCell ref="A44:Q44"/>
    <mergeCell ref="B47:D47"/>
    <mergeCell ref="J46:O47"/>
    <mergeCell ref="P31:Q31"/>
    <mergeCell ref="N40:O40"/>
    <mergeCell ref="N32:O32"/>
    <mergeCell ref="P37:Q37"/>
    <mergeCell ref="N37:O37"/>
    <mergeCell ref="P40:Q40"/>
    <mergeCell ref="P33:Q33"/>
    <mergeCell ref="B31:D31"/>
    <mergeCell ref="B40:D40"/>
    <mergeCell ref="P34:Q34"/>
    <mergeCell ref="B37:D37"/>
    <mergeCell ref="P35:Q35"/>
    <mergeCell ref="N35:O35"/>
    <mergeCell ref="P36:Q36"/>
    <mergeCell ref="N39:O39"/>
    <mergeCell ref="N38:O38"/>
    <mergeCell ref="P39:Q39"/>
    <mergeCell ref="A20:I20"/>
    <mergeCell ref="J24:L24"/>
    <mergeCell ref="B21:D21"/>
    <mergeCell ref="B24:D24"/>
    <mergeCell ref="B23:D23"/>
    <mergeCell ref="A1:Q1"/>
    <mergeCell ref="A4:Q4"/>
    <mergeCell ref="A5:Q5"/>
    <mergeCell ref="A6:Q6"/>
    <mergeCell ref="G2:Q3"/>
    <mergeCell ref="A2:F2"/>
    <mergeCell ref="A3:F3"/>
    <mergeCell ref="P27:Q27"/>
    <mergeCell ref="P25:Q25"/>
    <mergeCell ref="F22:G22"/>
    <mergeCell ref="J23:L23"/>
    <mergeCell ref="N26:O26"/>
    <mergeCell ref="P22:Q22"/>
    <mergeCell ref="P23:Q23"/>
    <mergeCell ref="P26:Q26"/>
    <mergeCell ref="N23:O23"/>
    <mergeCell ref="N24:O24"/>
    <mergeCell ref="B26:D26"/>
    <mergeCell ref="B25:D25"/>
    <mergeCell ref="N22:O22"/>
    <mergeCell ref="P24:Q24"/>
    <mergeCell ref="B22:D22"/>
    <mergeCell ref="N25:O25"/>
    <mergeCell ref="A8:Q8"/>
    <mergeCell ref="F32:G32"/>
    <mergeCell ref="F33:G33"/>
    <mergeCell ref="A19:Q19"/>
    <mergeCell ref="P21:Q21"/>
    <mergeCell ref="F21:G21"/>
    <mergeCell ref="N21:O21"/>
    <mergeCell ref="B32:D32"/>
    <mergeCell ref="J26:L26"/>
    <mergeCell ref="J21:M22"/>
    <mergeCell ref="B55:D55"/>
    <mergeCell ref="F55:G55"/>
    <mergeCell ref="P38:Q38"/>
    <mergeCell ref="P42:Q42"/>
    <mergeCell ref="P41:Q41"/>
    <mergeCell ref="N41:O41"/>
    <mergeCell ref="N42:O42"/>
    <mergeCell ref="P53:Q53"/>
    <mergeCell ref="P52:Q52"/>
    <mergeCell ref="P50:Q50"/>
    <mergeCell ref="B27:D27"/>
    <mergeCell ref="J49:N49"/>
    <mergeCell ref="A30:I30"/>
    <mergeCell ref="F31:G31"/>
    <mergeCell ref="J33:L33"/>
    <mergeCell ref="P54:Q54"/>
    <mergeCell ref="F54:G54"/>
    <mergeCell ref="F53:G53"/>
    <mergeCell ref="B54:D54"/>
    <mergeCell ref="P51:Q51"/>
    <mergeCell ref="J34:L34"/>
    <mergeCell ref="P46:Q46"/>
    <mergeCell ref="P48:Q48"/>
    <mergeCell ref="P49:Q49"/>
    <mergeCell ref="B39:D39"/>
    <mergeCell ref="F38:G38"/>
    <mergeCell ref="P47:Q47"/>
    <mergeCell ref="J45:L45"/>
    <mergeCell ref="F41:G41"/>
    <mergeCell ref="B41:D41"/>
    <mergeCell ref="F35:G35"/>
    <mergeCell ref="B38:D38"/>
    <mergeCell ref="J51:N51"/>
    <mergeCell ref="J36:L36"/>
    <mergeCell ref="N36:O36"/>
    <mergeCell ref="F34:G34"/>
    <mergeCell ref="F40:G40"/>
    <mergeCell ref="F39:G39"/>
    <mergeCell ref="F37:G37"/>
    <mergeCell ref="N34:O34"/>
    <mergeCell ref="F36:G36"/>
    <mergeCell ref="A45:I45"/>
    <mergeCell ref="B36:D36"/>
    <mergeCell ref="N27:O27"/>
    <mergeCell ref="N31:O31"/>
    <mergeCell ref="J31:M32"/>
    <mergeCell ref="N33:O33"/>
    <mergeCell ref="B33:D33"/>
    <mergeCell ref="B34:D34"/>
    <mergeCell ref="B35:D35"/>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1"/>
  <sheetViews>
    <sheetView topLeftCell="A13" zoomScale="90" zoomScaleNormal="90" workbookViewId="0">
      <selection activeCell="N33" sqref="N33"/>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77"/>
      <c r="B1" s="377"/>
      <c r="C1" s="377"/>
      <c r="D1" s="377"/>
      <c r="E1" s="377"/>
      <c r="F1" s="377"/>
      <c r="G1" s="377"/>
      <c r="H1" s="377"/>
      <c r="I1" s="377"/>
      <c r="J1" s="377"/>
      <c r="K1" s="377"/>
      <c r="L1" s="377"/>
      <c r="M1" s="377"/>
      <c r="N1" s="377"/>
      <c r="O1" s="3"/>
    </row>
    <row r="2" spans="1:16" x14ac:dyDescent="0.2">
      <c r="A2" s="379" t="s">
        <v>965</v>
      </c>
      <c r="B2" s="380"/>
      <c r="C2" s="380"/>
      <c r="D2" s="380"/>
      <c r="E2" s="380"/>
      <c r="F2" s="381"/>
      <c r="G2" s="386" t="str">
        <f>TRIM(Name)</f>
        <v>Васил Димитров Васов</v>
      </c>
      <c r="H2" s="387"/>
      <c r="I2" s="387"/>
      <c r="J2" s="387"/>
      <c r="K2" s="387"/>
      <c r="L2" s="387"/>
      <c r="M2" s="387"/>
      <c r="N2" s="388"/>
      <c r="O2" s="2"/>
      <c r="P2" s="1"/>
    </row>
    <row r="3" spans="1:16" ht="13.5" thickBot="1" x14ac:dyDescent="0.25">
      <c r="A3" s="382" t="s">
        <v>966</v>
      </c>
      <c r="B3" s="383"/>
      <c r="C3" s="383"/>
      <c r="D3" s="383"/>
      <c r="E3" s="383"/>
      <c r="F3" s="384"/>
      <c r="G3" s="389"/>
      <c r="H3" s="390"/>
      <c r="I3" s="390"/>
      <c r="J3" s="390"/>
      <c r="K3" s="390"/>
      <c r="L3" s="390"/>
      <c r="M3" s="390"/>
      <c r="N3" s="391"/>
      <c r="O3" s="2"/>
      <c r="P3" s="1"/>
    </row>
    <row r="4" spans="1:16" x14ac:dyDescent="0.2">
      <c r="A4" s="424"/>
      <c r="B4" s="395"/>
      <c r="C4" s="395"/>
      <c r="D4" s="395"/>
      <c r="E4" s="395"/>
      <c r="F4" s="395"/>
      <c r="G4" s="395"/>
      <c r="H4" s="395"/>
      <c r="I4" s="395"/>
      <c r="J4" s="395"/>
      <c r="K4" s="395"/>
      <c r="L4" s="395"/>
      <c r="M4" s="395"/>
      <c r="N4" s="395"/>
      <c r="O4" s="2"/>
      <c r="P4" s="1"/>
    </row>
    <row r="5" spans="1:16" ht="13.5" thickBot="1" x14ac:dyDescent="0.25">
      <c r="A5" s="524" t="s">
        <v>121</v>
      </c>
      <c r="B5" s="524"/>
      <c r="C5" s="524"/>
      <c r="D5" s="524"/>
      <c r="E5" s="524"/>
      <c r="F5" s="524"/>
      <c r="G5" s="524"/>
      <c r="H5" s="524"/>
      <c r="I5" s="524"/>
      <c r="J5" s="524"/>
      <c r="K5" s="524"/>
      <c r="L5" s="524"/>
      <c r="M5" s="524"/>
      <c r="N5" s="524"/>
      <c r="O5" s="2"/>
      <c r="P5" s="1"/>
    </row>
    <row r="6" spans="1:16" ht="13.5" thickBot="1" x14ac:dyDescent="0.25">
      <c r="A6" s="525" t="s">
        <v>122</v>
      </c>
      <c r="B6" s="525"/>
      <c r="C6" s="525"/>
      <c r="D6" s="525"/>
      <c r="E6" s="525"/>
      <c r="F6" s="525"/>
      <c r="G6" s="525"/>
      <c r="H6" s="523" t="s">
        <v>368</v>
      </c>
      <c r="I6" s="523"/>
      <c r="J6" s="364"/>
      <c r="K6" s="227"/>
      <c r="L6" s="131"/>
      <c r="M6" s="131"/>
      <c r="N6" s="231" t="s">
        <v>82</v>
      </c>
      <c r="O6" s="3"/>
    </row>
    <row r="7" spans="1:16" ht="13.5" thickBot="1" x14ac:dyDescent="0.25">
      <c r="A7" s="114"/>
      <c r="B7" s="437"/>
      <c r="C7" s="438"/>
      <c r="D7" s="438"/>
      <c r="E7" s="438"/>
      <c r="F7" s="438"/>
      <c r="G7" s="438"/>
      <c r="H7" s="438"/>
      <c r="I7" s="438"/>
      <c r="J7" s="438"/>
      <c r="K7" s="438"/>
      <c r="L7" s="439"/>
      <c r="M7" s="353" t="s">
        <v>184</v>
      </c>
      <c r="N7" s="355"/>
    </row>
    <row r="8" spans="1:16" x14ac:dyDescent="0.2">
      <c r="A8" s="184" t="s">
        <v>325</v>
      </c>
      <c r="B8" s="361" t="s">
        <v>156</v>
      </c>
      <c r="C8" s="363"/>
      <c r="D8" s="363"/>
      <c r="E8" s="363"/>
      <c r="F8" s="363"/>
      <c r="G8" s="363"/>
      <c r="H8" s="363"/>
      <c r="I8" s="363"/>
      <c r="J8" s="363"/>
      <c r="K8" s="363"/>
      <c r="L8" s="364"/>
      <c r="M8" s="114"/>
      <c r="N8" s="114" t="s">
        <v>118</v>
      </c>
    </row>
    <row r="9" spans="1:16" x14ac:dyDescent="0.2">
      <c r="A9" s="115" t="s">
        <v>329</v>
      </c>
      <c r="B9" s="184"/>
      <c r="C9" s="186"/>
      <c r="D9" s="186"/>
      <c r="E9" s="186"/>
      <c r="F9" s="186"/>
      <c r="G9" s="186"/>
      <c r="H9" s="186"/>
      <c r="I9" s="186"/>
      <c r="J9" s="186"/>
      <c r="K9" s="186"/>
      <c r="L9" s="185"/>
      <c r="M9" s="115" t="s">
        <v>370</v>
      </c>
      <c r="N9" s="115" t="s">
        <v>117</v>
      </c>
    </row>
    <row r="10" spans="1:16" x14ac:dyDescent="0.2">
      <c r="A10" s="115" t="s">
        <v>330</v>
      </c>
      <c r="B10" s="184"/>
      <c r="C10" s="186"/>
      <c r="D10" s="186"/>
      <c r="E10" s="186"/>
      <c r="F10" s="186"/>
      <c r="G10" s="186"/>
      <c r="H10" s="186"/>
      <c r="I10" s="186"/>
      <c r="J10" s="186"/>
      <c r="K10" s="186"/>
      <c r="L10" s="185"/>
      <c r="M10" s="115"/>
      <c r="N10" s="115" t="s">
        <v>119</v>
      </c>
    </row>
    <row r="11" spans="1:16" x14ac:dyDescent="0.2">
      <c r="A11" s="115"/>
      <c r="B11" s="184"/>
      <c r="C11" s="186"/>
      <c r="D11" s="186"/>
      <c r="E11" s="186"/>
      <c r="F11" s="186"/>
      <c r="G11" s="186"/>
      <c r="H11" s="186"/>
      <c r="I11" s="186"/>
      <c r="J11" s="186"/>
      <c r="K11" s="186"/>
      <c r="L11" s="185"/>
      <c r="M11" s="115"/>
      <c r="N11" s="115" t="s">
        <v>120</v>
      </c>
    </row>
    <row r="12" spans="1:16" ht="13.5" thickBot="1" x14ac:dyDescent="0.25">
      <c r="A12" s="118"/>
      <c r="B12" s="406"/>
      <c r="C12" s="375"/>
      <c r="D12" s="375"/>
      <c r="E12" s="375"/>
      <c r="F12" s="375"/>
      <c r="G12" s="375"/>
      <c r="H12" s="375"/>
      <c r="I12" s="375"/>
      <c r="J12" s="375"/>
      <c r="K12" s="375"/>
      <c r="L12" s="401"/>
      <c r="M12" s="118" t="s">
        <v>309</v>
      </c>
      <c r="N12" s="118" t="s">
        <v>309</v>
      </c>
    </row>
    <row r="13" spans="1:16" ht="13.5" customHeight="1" thickBot="1" x14ac:dyDescent="0.25">
      <c r="A13" s="120">
        <v>1</v>
      </c>
      <c r="B13" s="353">
        <v>2</v>
      </c>
      <c r="C13" s="354"/>
      <c r="D13" s="354"/>
      <c r="E13" s="354"/>
      <c r="F13" s="354"/>
      <c r="G13" s="354"/>
      <c r="H13" s="354"/>
      <c r="I13" s="354"/>
      <c r="J13" s="354"/>
      <c r="K13" s="354"/>
      <c r="L13" s="355"/>
      <c r="M13" s="120">
        <v>3</v>
      </c>
      <c r="N13" s="120">
        <v>4</v>
      </c>
    </row>
    <row r="14" spans="1:16" ht="13.5" customHeight="1" thickBot="1" x14ac:dyDescent="0.25">
      <c r="A14" s="120"/>
      <c r="B14" s="507" t="s">
        <v>356</v>
      </c>
      <c r="C14" s="508"/>
      <c r="D14" s="508"/>
      <c r="E14" s="508"/>
      <c r="F14" s="508"/>
      <c r="G14" s="508"/>
      <c r="H14" s="508"/>
      <c r="I14" s="508"/>
      <c r="J14" s="508"/>
      <c r="K14" s="508"/>
      <c r="L14" s="509"/>
      <c r="M14" s="232"/>
      <c r="N14" s="232"/>
    </row>
    <row r="15" spans="1:16" ht="13.5" customHeight="1" thickBot="1" x14ac:dyDescent="0.25">
      <c r="A15" s="121" t="s">
        <v>1000</v>
      </c>
      <c r="B15" s="515" t="s">
        <v>116</v>
      </c>
      <c r="C15" s="516"/>
      <c r="D15" s="516"/>
      <c r="E15" s="516"/>
      <c r="F15" s="516"/>
      <c r="G15" s="516"/>
      <c r="H15" s="516"/>
      <c r="I15" s="516"/>
      <c r="J15" s="516"/>
      <c r="K15" s="516"/>
      <c r="L15" s="517"/>
      <c r="M15" s="122">
        <v>17852</v>
      </c>
      <c r="N15" s="122">
        <v>0</v>
      </c>
    </row>
    <row r="16" spans="1:16" ht="13.5" customHeight="1" thickBot="1" x14ac:dyDescent="0.25">
      <c r="A16" s="121" t="s">
        <v>1001</v>
      </c>
      <c r="B16" s="515" t="s">
        <v>955</v>
      </c>
      <c r="C16" s="516"/>
      <c r="D16" s="516"/>
      <c r="E16" s="516"/>
      <c r="F16" s="516"/>
      <c r="G16" s="516"/>
      <c r="H16" s="516"/>
      <c r="I16" s="516"/>
      <c r="J16" s="516"/>
      <c r="K16" s="516"/>
      <c r="L16" s="517"/>
      <c r="M16" s="122">
        <v>0</v>
      </c>
      <c r="N16" s="122">
        <v>0</v>
      </c>
    </row>
    <row r="17" spans="1:18" ht="13.5" customHeight="1" thickBot="1" x14ac:dyDescent="0.25">
      <c r="A17" s="233" t="s">
        <v>1002</v>
      </c>
      <c r="B17" s="515" t="s">
        <v>202</v>
      </c>
      <c r="C17" s="516"/>
      <c r="D17" s="516"/>
      <c r="E17" s="516"/>
      <c r="F17" s="516"/>
      <c r="G17" s="516"/>
      <c r="H17" s="516"/>
      <c r="I17" s="516"/>
      <c r="J17" s="516"/>
      <c r="K17" s="516"/>
      <c r="L17" s="517"/>
      <c r="M17" s="122">
        <v>0</v>
      </c>
      <c r="N17" s="122">
        <v>0</v>
      </c>
    </row>
    <row r="18" spans="1:18" ht="13.5" customHeight="1" thickBot="1" x14ac:dyDescent="0.25">
      <c r="A18" s="233" t="s">
        <v>1003</v>
      </c>
      <c r="B18" s="515" t="s">
        <v>203</v>
      </c>
      <c r="C18" s="516"/>
      <c r="D18" s="516"/>
      <c r="E18" s="516"/>
      <c r="F18" s="516"/>
      <c r="G18" s="516"/>
      <c r="H18" s="516"/>
      <c r="I18" s="516"/>
      <c r="J18" s="516"/>
      <c r="K18" s="516"/>
      <c r="L18" s="517"/>
      <c r="M18" s="122">
        <v>0</v>
      </c>
      <c r="N18" s="122">
        <v>0</v>
      </c>
    </row>
    <row r="19" spans="1:18" ht="13.5" customHeight="1" thickBot="1" x14ac:dyDescent="0.25">
      <c r="A19" s="233" t="s">
        <v>1004</v>
      </c>
      <c r="B19" s="518" t="s">
        <v>204</v>
      </c>
      <c r="C19" s="519"/>
      <c r="D19" s="519"/>
      <c r="E19" s="519"/>
      <c r="F19" s="519"/>
      <c r="G19" s="519"/>
      <c r="H19" s="519"/>
      <c r="I19" s="519"/>
      <c r="J19" s="519"/>
      <c r="K19" s="519"/>
      <c r="L19" s="520"/>
      <c r="M19" s="122">
        <v>0</v>
      </c>
      <c r="N19" s="122">
        <v>0</v>
      </c>
    </row>
    <row r="20" spans="1:18" ht="13.5" customHeight="1" thickBot="1" x14ac:dyDescent="0.25">
      <c r="A20" s="233" t="s">
        <v>1005</v>
      </c>
      <c r="B20" s="515" t="s">
        <v>154</v>
      </c>
      <c r="C20" s="516"/>
      <c r="D20" s="516"/>
      <c r="E20" s="516"/>
      <c r="F20" s="516"/>
      <c r="G20" s="516"/>
      <c r="H20" s="516"/>
      <c r="I20" s="516"/>
      <c r="J20" s="516"/>
      <c r="K20" s="516"/>
      <c r="L20" s="517"/>
      <c r="M20" s="122">
        <v>3500</v>
      </c>
      <c r="N20" s="122">
        <v>0</v>
      </c>
    </row>
    <row r="21" spans="1:18" ht="13.5" customHeight="1" thickBot="1" x14ac:dyDescent="0.25">
      <c r="A21" s="234" t="s">
        <v>1006</v>
      </c>
      <c r="B21" s="515" t="s">
        <v>205</v>
      </c>
      <c r="C21" s="516"/>
      <c r="D21" s="516"/>
      <c r="E21" s="516"/>
      <c r="F21" s="516"/>
      <c r="G21" s="516"/>
      <c r="H21" s="516"/>
      <c r="I21" s="516"/>
      <c r="J21" s="516"/>
      <c r="K21" s="516"/>
      <c r="L21" s="517"/>
      <c r="M21" s="239">
        <v>0</v>
      </c>
      <c r="N21" s="239">
        <v>0</v>
      </c>
    </row>
    <row r="22" spans="1:18" ht="13.5" customHeight="1" thickBot="1" x14ac:dyDescent="0.25">
      <c r="A22" s="121" t="s">
        <v>1007</v>
      </c>
      <c r="B22" s="498"/>
      <c r="C22" s="499"/>
      <c r="D22" s="499"/>
      <c r="E22" s="499"/>
      <c r="F22" s="499"/>
      <c r="G22" s="499"/>
      <c r="H22" s="499"/>
      <c r="I22" s="499"/>
      <c r="J22" s="499"/>
      <c r="K22" s="499"/>
      <c r="L22" s="500"/>
      <c r="M22" s="122"/>
      <c r="N22" s="122"/>
    </row>
    <row r="23" spans="1:18" ht="13.5" customHeight="1" thickBot="1" x14ac:dyDescent="0.25">
      <c r="A23" s="235" t="s">
        <v>1008</v>
      </c>
      <c r="B23" s="498"/>
      <c r="C23" s="499"/>
      <c r="D23" s="499"/>
      <c r="E23" s="499"/>
      <c r="F23" s="499"/>
      <c r="G23" s="499"/>
      <c r="H23" s="499"/>
      <c r="I23" s="499"/>
      <c r="J23" s="499"/>
      <c r="K23" s="499"/>
      <c r="L23" s="500"/>
      <c r="M23" s="122"/>
      <c r="N23" s="122"/>
    </row>
    <row r="24" spans="1:18" ht="13.5" customHeight="1" thickBot="1" x14ac:dyDescent="0.25">
      <c r="A24" s="235" t="s">
        <v>1009</v>
      </c>
      <c r="B24" s="498"/>
      <c r="C24" s="499"/>
      <c r="D24" s="499"/>
      <c r="E24" s="499"/>
      <c r="F24" s="499"/>
      <c r="G24" s="499"/>
      <c r="H24" s="499"/>
      <c r="I24" s="499"/>
      <c r="J24" s="499"/>
      <c r="K24" s="499"/>
      <c r="L24" s="500"/>
      <c r="M24" s="122"/>
      <c r="N24" s="122"/>
      <c r="R24" s="30"/>
    </row>
    <row r="25" spans="1:18" ht="13.5" customHeight="1" thickBot="1" x14ac:dyDescent="0.25">
      <c r="A25" s="121" t="s">
        <v>1010</v>
      </c>
      <c r="B25" s="498"/>
      <c r="C25" s="499"/>
      <c r="D25" s="499"/>
      <c r="E25" s="499"/>
      <c r="F25" s="499"/>
      <c r="G25" s="499"/>
      <c r="H25" s="499"/>
      <c r="I25" s="499"/>
      <c r="J25" s="499"/>
      <c r="K25" s="499"/>
      <c r="L25" s="500"/>
      <c r="M25" s="122"/>
      <c r="N25" s="122"/>
    </row>
    <row r="26" spans="1:18" ht="13.5" customHeight="1" thickBot="1" x14ac:dyDescent="0.25">
      <c r="A26" s="233" t="s">
        <v>1011</v>
      </c>
      <c r="B26" s="498"/>
      <c r="C26" s="499"/>
      <c r="D26" s="499"/>
      <c r="E26" s="499"/>
      <c r="F26" s="499"/>
      <c r="G26" s="499"/>
      <c r="H26" s="499"/>
      <c r="I26" s="499"/>
      <c r="J26" s="499"/>
      <c r="K26" s="499"/>
      <c r="L26" s="500"/>
      <c r="M26" s="122"/>
      <c r="N26" s="122"/>
    </row>
    <row r="27" spans="1:18" ht="13.5" customHeight="1" thickBot="1" x14ac:dyDescent="0.25">
      <c r="A27" s="233" t="s">
        <v>1012</v>
      </c>
      <c r="B27" s="498"/>
      <c r="C27" s="499"/>
      <c r="D27" s="499"/>
      <c r="E27" s="499"/>
      <c r="F27" s="499"/>
      <c r="G27" s="499"/>
      <c r="H27" s="499"/>
      <c r="I27" s="499"/>
      <c r="J27" s="499"/>
      <c r="K27" s="499"/>
      <c r="L27" s="500"/>
      <c r="M27" s="122"/>
      <c r="N27" s="122"/>
    </row>
    <row r="28" spans="1:18" ht="13.5" customHeight="1" thickBot="1" x14ac:dyDescent="0.25">
      <c r="A28" s="233" t="s">
        <v>1013</v>
      </c>
      <c r="B28" s="498"/>
      <c r="C28" s="499"/>
      <c r="D28" s="499"/>
      <c r="E28" s="499"/>
      <c r="F28" s="499"/>
      <c r="G28" s="499"/>
      <c r="H28" s="499"/>
      <c r="I28" s="499"/>
      <c r="J28" s="499"/>
      <c r="K28" s="499"/>
      <c r="L28" s="500"/>
      <c r="M28" s="122"/>
      <c r="N28" s="122"/>
    </row>
    <row r="29" spans="1:18" ht="13.5" customHeight="1" thickBot="1" x14ac:dyDescent="0.25">
      <c r="A29" s="233" t="s">
        <v>1014</v>
      </c>
      <c r="B29" s="498"/>
      <c r="C29" s="499"/>
      <c r="D29" s="499"/>
      <c r="E29" s="499"/>
      <c r="F29" s="499"/>
      <c r="G29" s="499"/>
      <c r="H29" s="499"/>
      <c r="I29" s="499"/>
      <c r="J29" s="499"/>
      <c r="K29" s="499"/>
      <c r="L29" s="500"/>
      <c r="M29" s="122"/>
      <c r="N29" s="122"/>
    </row>
    <row r="30" spans="1:18" ht="13.5" customHeight="1" thickBot="1" x14ac:dyDescent="0.25">
      <c r="A30" s="234" t="s">
        <v>1015</v>
      </c>
      <c r="B30" s="501"/>
      <c r="C30" s="502"/>
      <c r="D30" s="502"/>
      <c r="E30" s="502"/>
      <c r="F30" s="502"/>
      <c r="G30" s="502"/>
      <c r="H30" s="502"/>
      <c r="I30" s="502"/>
      <c r="J30" s="502"/>
      <c r="K30" s="502"/>
      <c r="L30" s="503"/>
      <c r="M30" s="239"/>
      <c r="N30" s="239"/>
    </row>
    <row r="31" spans="1:18" ht="13.5" customHeight="1" thickBot="1" x14ac:dyDescent="0.25">
      <c r="A31" s="120"/>
      <c r="B31" s="507" t="s">
        <v>357</v>
      </c>
      <c r="C31" s="508"/>
      <c r="D31" s="508"/>
      <c r="E31" s="508"/>
      <c r="F31" s="508"/>
      <c r="G31" s="508"/>
      <c r="H31" s="508"/>
      <c r="I31" s="508"/>
      <c r="J31" s="508"/>
      <c r="K31" s="508"/>
      <c r="L31" s="509"/>
      <c r="M31" s="236"/>
      <c r="N31" s="236"/>
    </row>
    <row r="32" spans="1:18" ht="29.1" customHeight="1" thickBot="1" x14ac:dyDescent="0.25">
      <c r="A32" s="234" t="str">
        <f>1+ROW()-ROW(Table13)&amp;"."</f>
        <v>1.</v>
      </c>
      <c r="B32" s="510" t="s">
        <v>155</v>
      </c>
      <c r="C32" s="511"/>
      <c r="D32" s="511"/>
      <c r="E32" s="511"/>
      <c r="F32" s="511"/>
      <c r="G32" s="511"/>
      <c r="H32" s="511"/>
      <c r="I32" s="511"/>
      <c r="J32" s="511"/>
      <c r="K32" s="511"/>
      <c r="L32" s="512"/>
      <c r="M32" s="239">
        <v>0</v>
      </c>
      <c r="N32" s="239">
        <v>67772</v>
      </c>
    </row>
    <row r="33" spans="1:14" s="29" customFormat="1" ht="13.5" thickBot="1" x14ac:dyDescent="0.25">
      <c r="A33" s="121" t="str">
        <f>1+ROW()-ROW(Table13)&amp;"."</f>
        <v>2.</v>
      </c>
      <c r="B33" s="504" t="s">
        <v>979</v>
      </c>
      <c r="C33" s="505"/>
      <c r="D33" s="505"/>
      <c r="E33" s="505"/>
      <c r="F33" s="505"/>
      <c r="G33" s="505"/>
      <c r="H33" s="505"/>
      <c r="I33" s="505"/>
      <c r="J33" s="505"/>
      <c r="K33" s="505"/>
      <c r="L33" s="506"/>
      <c r="M33" s="122"/>
      <c r="N33" s="122"/>
    </row>
    <row r="34" spans="1:14" s="29" customFormat="1" ht="13.5" thickBot="1" x14ac:dyDescent="0.25">
      <c r="A34" s="121" t="str">
        <f>1+ROW()-ROW(Table13)&amp;"."</f>
        <v>3.</v>
      </c>
      <c r="B34" s="504" t="s">
        <v>979</v>
      </c>
      <c r="C34" s="505"/>
      <c r="D34" s="505"/>
      <c r="E34" s="505"/>
      <c r="F34" s="505"/>
      <c r="G34" s="505"/>
      <c r="H34" s="505"/>
      <c r="I34" s="505"/>
      <c r="J34" s="505"/>
      <c r="K34" s="505"/>
      <c r="L34" s="506"/>
      <c r="M34" s="122"/>
      <c r="N34" s="122"/>
    </row>
    <row r="35" spans="1:14" s="29" customFormat="1" ht="13.5" thickBot="1" x14ac:dyDescent="0.25">
      <c r="A35" s="121" t="str">
        <f>1+ROW()-ROW(Table13)&amp;"."</f>
        <v>4.</v>
      </c>
      <c r="B35" s="504" t="s">
        <v>979</v>
      </c>
      <c r="C35" s="505"/>
      <c r="D35" s="505"/>
      <c r="E35" s="505"/>
      <c r="F35" s="505"/>
      <c r="G35" s="505"/>
      <c r="H35" s="505"/>
      <c r="I35" s="505"/>
      <c r="J35" s="505"/>
      <c r="K35" s="505"/>
      <c r="L35" s="506"/>
      <c r="M35" s="122"/>
      <c r="N35" s="122"/>
    </row>
    <row r="36" spans="1:14" ht="13.5" thickBot="1" x14ac:dyDescent="0.25">
      <c r="A36" s="237"/>
      <c r="B36" s="507" t="s">
        <v>358</v>
      </c>
      <c r="C36" s="508"/>
      <c r="D36" s="508"/>
      <c r="E36" s="508"/>
      <c r="F36" s="508"/>
      <c r="G36" s="508"/>
      <c r="H36" s="508"/>
      <c r="I36" s="508"/>
      <c r="J36" s="508"/>
      <c r="K36" s="508"/>
      <c r="L36" s="509"/>
      <c r="M36" s="238">
        <f>SUM($M$15:$M$35)</f>
        <v>21352</v>
      </c>
      <c r="N36" s="238">
        <f>SUM($N$15:$N$35)</f>
        <v>67772</v>
      </c>
    </row>
    <row r="37" spans="1:14" x14ac:dyDescent="0.2">
      <c r="A37" s="395"/>
      <c r="B37" s="395"/>
      <c r="C37" s="395"/>
      <c r="D37" s="395"/>
      <c r="E37" s="395"/>
      <c r="F37" s="395"/>
      <c r="G37" s="395"/>
      <c r="H37" s="395"/>
      <c r="I37" s="395"/>
      <c r="J37" s="395"/>
      <c r="K37" s="395"/>
      <c r="L37" s="395"/>
      <c r="M37" s="395"/>
      <c r="N37" s="395"/>
    </row>
    <row r="38" spans="1:14" x14ac:dyDescent="0.2">
      <c r="A38" s="522" t="s">
        <v>1062</v>
      </c>
      <c r="B38" s="522"/>
      <c r="C38" s="522"/>
      <c r="D38" s="522"/>
      <c r="E38" s="522"/>
      <c r="F38" s="522"/>
      <c r="G38" s="522"/>
      <c r="H38" s="522"/>
      <c r="I38" s="522"/>
      <c r="J38" s="522"/>
      <c r="K38" s="522"/>
      <c r="L38" s="522"/>
      <c r="M38" s="522"/>
      <c r="N38" s="522"/>
    </row>
    <row r="39" spans="1:14" ht="13.5" thickBot="1" x14ac:dyDescent="0.25">
      <c r="A39" s="521" t="s">
        <v>103</v>
      </c>
      <c r="B39" s="521"/>
      <c r="C39" s="521"/>
      <c r="D39" s="521"/>
      <c r="E39" s="521"/>
      <c r="F39" s="521"/>
      <c r="G39" s="521"/>
      <c r="H39" s="521"/>
      <c r="I39" s="521"/>
      <c r="J39" s="521"/>
      <c r="K39" s="521"/>
      <c r="L39" s="521"/>
      <c r="M39" s="521"/>
      <c r="N39" s="521"/>
    </row>
    <row r="40" spans="1:14" ht="13.5" thickBot="1" x14ac:dyDescent="0.25">
      <c r="A40" s="461" t="s">
        <v>1063</v>
      </c>
      <c r="B40" s="461"/>
      <c r="C40" s="461"/>
      <c r="D40" s="461"/>
      <c r="E40" s="461"/>
      <c r="F40" s="461"/>
      <c r="G40" s="461"/>
      <c r="H40" s="523" t="s">
        <v>368</v>
      </c>
      <c r="I40" s="523"/>
      <c r="J40" s="364"/>
      <c r="K40" s="227" t="s">
        <v>950</v>
      </c>
      <c r="L40" s="131"/>
      <c r="M40" s="131"/>
      <c r="N40" s="229" t="s">
        <v>233</v>
      </c>
    </row>
    <row r="41" spans="1:14" ht="13.5" thickBot="1" x14ac:dyDescent="0.25">
      <c r="A41" s="133"/>
      <c r="B41" s="526"/>
      <c r="C41" s="527"/>
      <c r="D41" s="526"/>
      <c r="E41" s="527"/>
      <c r="F41" s="358" t="s">
        <v>1016</v>
      </c>
      <c r="G41" s="404"/>
      <c r="H41" s="404"/>
      <c r="I41" s="404"/>
      <c r="J41" s="404"/>
      <c r="K41" s="404"/>
      <c r="L41" s="404"/>
      <c r="M41" s="404"/>
      <c r="N41" s="359"/>
    </row>
    <row r="42" spans="1:14" x14ac:dyDescent="0.2">
      <c r="A42" s="168" t="s">
        <v>325</v>
      </c>
      <c r="B42" s="356" t="s">
        <v>185</v>
      </c>
      <c r="C42" s="357"/>
      <c r="D42" s="356" t="s">
        <v>173</v>
      </c>
      <c r="E42" s="357"/>
      <c r="F42" s="174"/>
      <c r="G42" s="150"/>
      <c r="H42" s="151"/>
      <c r="I42" s="372"/>
      <c r="J42" s="373"/>
      <c r="K42" s="372" t="s">
        <v>107</v>
      </c>
      <c r="L42" s="373"/>
      <c r="M42" s="372" t="s">
        <v>110</v>
      </c>
      <c r="N42" s="373"/>
    </row>
    <row r="43" spans="1:14" x14ac:dyDescent="0.2">
      <c r="A43" s="168" t="s">
        <v>326</v>
      </c>
      <c r="B43" s="356"/>
      <c r="C43" s="357"/>
      <c r="D43" s="356"/>
      <c r="E43" s="357"/>
      <c r="F43" s="356" t="s">
        <v>187</v>
      </c>
      <c r="G43" s="397"/>
      <c r="H43" s="357"/>
      <c r="I43" s="356" t="s">
        <v>189</v>
      </c>
      <c r="J43" s="357"/>
      <c r="K43" s="356" t="s">
        <v>109</v>
      </c>
      <c r="L43" s="357"/>
      <c r="M43" s="356" t="s">
        <v>112</v>
      </c>
      <c r="N43" s="357"/>
    </row>
    <row r="44" spans="1:14" x14ac:dyDescent="0.2">
      <c r="A44" s="168" t="s">
        <v>327</v>
      </c>
      <c r="B44" s="356" t="s">
        <v>186</v>
      </c>
      <c r="C44" s="357"/>
      <c r="D44" s="356" t="s">
        <v>186</v>
      </c>
      <c r="E44" s="357"/>
      <c r="F44" s="356"/>
      <c r="G44" s="397"/>
      <c r="H44" s="357"/>
      <c r="I44" s="356" t="s">
        <v>188</v>
      </c>
      <c r="J44" s="357"/>
      <c r="K44" s="356" t="s">
        <v>108</v>
      </c>
      <c r="L44" s="357"/>
      <c r="M44" s="356" t="s">
        <v>111</v>
      </c>
      <c r="N44" s="357"/>
    </row>
    <row r="45" spans="1:14" ht="13.5" thickBot="1" x14ac:dyDescent="0.25">
      <c r="A45" s="134"/>
      <c r="B45" s="356"/>
      <c r="C45" s="357"/>
      <c r="D45" s="356"/>
      <c r="E45" s="357"/>
      <c r="F45" s="356"/>
      <c r="G45" s="397"/>
      <c r="H45" s="357"/>
      <c r="I45" s="356"/>
      <c r="J45" s="357"/>
      <c r="K45" s="513" t="s">
        <v>970</v>
      </c>
      <c r="L45" s="514"/>
      <c r="M45" s="356" t="s">
        <v>970</v>
      </c>
      <c r="N45" s="357"/>
    </row>
    <row r="46" spans="1:14" ht="13.5" thickBot="1" x14ac:dyDescent="0.25">
      <c r="A46" s="136">
        <v>1</v>
      </c>
      <c r="B46" s="358">
        <v>2</v>
      </c>
      <c r="C46" s="359"/>
      <c r="D46" s="358">
        <v>3</v>
      </c>
      <c r="E46" s="359"/>
      <c r="F46" s="358">
        <v>4</v>
      </c>
      <c r="G46" s="404"/>
      <c r="H46" s="359"/>
      <c r="I46" s="358">
        <v>5</v>
      </c>
      <c r="J46" s="359"/>
      <c r="K46" s="358">
        <v>6</v>
      </c>
      <c r="L46" s="359"/>
      <c r="M46" s="358">
        <v>7</v>
      </c>
      <c r="N46" s="359"/>
    </row>
    <row r="47" spans="1:14" ht="13.5" thickBot="1" x14ac:dyDescent="0.25">
      <c r="A47" s="142" t="str">
        <f>ROW()-ROW(Table14)&amp;"."</f>
        <v>1.</v>
      </c>
      <c r="B47" s="367" t="s">
        <v>979</v>
      </c>
      <c r="C47" s="368"/>
      <c r="D47" s="494" t="s">
        <v>979</v>
      </c>
      <c r="E47" s="495"/>
      <c r="F47" s="367" t="s">
        <v>979</v>
      </c>
      <c r="G47" s="407"/>
      <c r="H47" s="368"/>
      <c r="I47" s="367" t="s">
        <v>979</v>
      </c>
      <c r="J47" s="368"/>
      <c r="K47" s="367" t="s">
        <v>979</v>
      </c>
      <c r="L47" s="368"/>
      <c r="M47" s="367" t="s">
        <v>979</v>
      </c>
      <c r="N47" s="368"/>
    </row>
    <row r="48" spans="1:14" ht="13.5" thickBot="1" x14ac:dyDescent="0.25">
      <c r="A48" s="142" t="str">
        <f>ROW()-ROW(Table14)&amp;"."</f>
        <v>2.</v>
      </c>
      <c r="B48" s="367" t="s">
        <v>979</v>
      </c>
      <c r="C48" s="368"/>
      <c r="D48" s="494" t="s">
        <v>979</v>
      </c>
      <c r="E48" s="495"/>
      <c r="F48" s="367" t="s">
        <v>979</v>
      </c>
      <c r="G48" s="407"/>
      <c r="H48" s="368"/>
      <c r="I48" s="367" t="s">
        <v>979</v>
      </c>
      <c r="J48" s="368"/>
      <c r="K48" s="367" t="s">
        <v>979</v>
      </c>
      <c r="L48" s="368"/>
      <c r="M48" s="367" t="s">
        <v>979</v>
      </c>
      <c r="N48" s="368"/>
    </row>
    <row r="49" spans="1:14" ht="13.5" thickBot="1" x14ac:dyDescent="0.25">
      <c r="A49" s="142" t="str">
        <f>ROW()-ROW(Table14)&amp;"."</f>
        <v>3.</v>
      </c>
      <c r="B49" s="367" t="s">
        <v>979</v>
      </c>
      <c r="C49" s="368"/>
      <c r="D49" s="494" t="s">
        <v>979</v>
      </c>
      <c r="E49" s="495"/>
      <c r="F49" s="367" t="s">
        <v>979</v>
      </c>
      <c r="G49" s="407"/>
      <c r="H49" s="368"/>
      <c r="I49" s="367" t="s">
        <v>979</v>
      </c>
      <c r="J49" s="368"/>
      <c r="K49" s="367" t="s">
        <v>979</v>
      </c>
      <c r="L49" s="368"/>
      <c r="M49" s="367" t="s">
        <v>979</v>
      </c>
      <c r="N49" s="368"/>
    </row>
    <row r="50" spans="1:14" ht="13.5" thickBot="1" x14ac:dyDescent="0.25">
      <c r="A50" s="142" t="str">
        <f>ROW()-ROW(Table14)&amp;"."</f>
        <v>4.</v>
      </c>
      <c r="B50" s="367" t="s">
        <v>979</v>
      </c>
      <c r="C50" s="368"/>
      <c r="D50" s="494" t="s">
        <v>979</v>
      </c>
      <c r="E50" s="495"/>
      <c r="F50" s="367" t="s">
        <v>979</v>
      </c>
      <c r="G50" s="407"/>
      <c r="H50" s="368"/>
      <c r="I50" s="367" t="s">
        <v>979</v>
      </c>
      <c r="J50" s="368"/>
      <c r="K50" s="367" t="s">
        <v>979</v>
      </c>
      <c r="L50" s="368"/>
      <c r="M50" s="367" t="s">
        <v>979</v>
      </c>
      <c r="N50" s="368"/>
    </row>
    <row r="51" spans="1:14" ht="13.5" thickBot="1" x14ac:dyDescent="0.25">
      <c r="A51" s="142" t="str">
        <f>ROW()-ROW(Table14)&amp;"."</f>
        <v>5.</v>
      </c>
      <c r="B51" s="367" t="s">
        <v>979</v>
      </c>
      <c r="C51" s="368"/>
      <c r="D51" s="494" t="s">
        <v>979</v>
      </c>
      <c r="E51" s="495"/>
      <c r="F51" s="367" t="s">
        <v>979</v>
      </c>
      <c r="G51" s="407"/>
      <c r="H51" s="368"/>
      <c r="I51" s="367" t="s">
        <v>979</v>
      </c>
      <c r="J51" s="368"/>
      <c r="K51" s="367" t="s">
        <v>979</v>
      </c>
      <c r="L51" s="368"/>
      <c r="M51" s="367" t="s">
        <v>979</v>
      </c>
      <c r="N51" s="368"/>
    </row>
  </sheetData>
  <sheetProtection password="85F5" sheet="1" objects="1" scenarios="1" selectLockedCells="1"/>
  <mergeCells count="103">
    <mergeCell ref="A37:N37"/>
    <mergeCell ref="B35:L35"/>
    <mergeCell ref="B51:C51"/>
    <mergeCell ref="D51:E51"/>
    <mergeCell ref="F51:H51"/>
    <mergeCell ref="I51:J51"/>
    <mergeCell ref="K51:L51"/>
    <mergeCell ref="B50:C50"/>
    <mergeCell ref="F43:H43"/>
    <mergeCell ref="D49:E49"/>
    <mergeCell ref="M42:N42"/>
    <mergeCell ref="M50:N50"/>
    <mergeCell ref="M49:N49"/>
    <mergeCell ref="M47:N47"/>
    <mergeCell ref="M48:N48"/>
    <mergeCell ref="M45:N45"/>
    <mergeCell ref="M46:N46"/>
    <mergeCell ref="B49:C49"/>
    <mergeCell ref="M51:N51"/>
    <mergeCell ref="M44:N44"/>
    <mergeCell ref="M43:N43"/>
    <mergeCell ref="I50:J50"/>
    <mergeCell ref="K49:L49"/>
    <mergeCell ref="K50:L50"/>
    <mergeCell ref="I49:J49"/>
    <mergeCell ref="B43:C43"/>
    <mergeCell ref="D43:E43"/>
    <mergeCell ref="F44:H44"/>
    <mergeCell ref="K43:L43"/>
    <mergeCell ref="K44:L44"/>
    <mergeCell ref="K46:L46"/>
    <mergeCell ref="I43:J43"/>
    <mergeCell ref="D44:E44"/>
    <mergeCell ref="A5:N5"/>
    <mergeCell ref="A6:G6"/>
    <mergeCell ref="D50:E50"/>
    <mergeCell ref="F50:H50"/>
    <mergeCell ref="F41:N41"/>
    <mergeCell ref="B41:C41"/>
    <mergeCell ref="H40:J40"/>
    <mergeCell ref="D41:E41"/>
    <mergeCell ref="A40:G40"/>
    <mergeCell ref="B46:C46"/>
    <mergeCell ref="B22:L22"/>
    <mergeCell ref="B23:L23"/>
    <mergeCell ref="A39:N39"/>
    <mergeCell ref="A38:N38"/>
    <mergeCell ref="A1:N1"/>
    <mergeCell ref="A4:N4"/>
    <mergeCell ref="H6:J6"/>
    <mergeCell ref="G2:N3"/>
    <mergeCell ref="A2:F2"/>
    <mergeCell ref="A3:F3"/>
    <mergeCell ref="B19:L19"/>
    <mergeCell ref="B15:L15"/>
    <mergeCell ref="B26:L26"/>
    <mergeCell ref="B36:L36"/>
    <mergeCell ref="M7:N7"/>
    <mergeCell ref="B12:L12"/>
    <mergeCell ref="B13:L13"/>
    <mergeCell ref="B24:L24"/>
    <mergeCell ref="B16:L16"/>
    <mergeCell ref="B20:L20"/>
    <mergeCell ref="D46:E46"/>
    <mergeCell ref="D47:E47"/>
    <mergeCell ref="B14:L14"/>
    <mergeCell ref="B7:L7"/>
    <mergeCell ref="B8:L8"/>
    <mergeCell ref="B25:L25"/>
    <mergeCell ref="B17:L17"/>
    <mergeCell ref="B18:L18"/>
    <mergeCell ref="F46:H46"/>
    <mergeCell ref="B21:L21"/>
    <mergeCell ref="I42:J42"/>
    <mergeCell ref="D45:E45"/>
    <mergeCell ref="K48:L48"/>
    <mergeCell ref="K47:L47"/>
    <mergeCell ref="D42:E42"/>
    <mergeCell ref="F45:H45"/>
    <mergeCell ref="K42:L42"/>
    <mergeCell ref="K45:L45"/>
    <mergeCell ref="I48:J48"/>
    <mergeCell ref="D48:E48"/>
    <mergeCell ref="B27:L27"/>
    <mergeCell ref="B28:L28"/>
    <mergeCell ref="B32:L32"/>
    <mergeCell ref="B42:C42"/>
    <mergeCell ref="B47:C47"/>
    <mergeCell ref="I45:J45"/>
    <mergeCell ref="B44:C44"/>
    <mergeCell ref="B45:C45"/>
    <mergeCell ref="I44:J44"/>
    <mergeCell ref="F47:H47"/>
    <mergeCell ref="F49:H49"/>
    <mergeCell ref="F48:H48"/>
    <mergeCell ref="B29:L29"/>
    <mergeCell ref="B30:L30"/>
    <mergeCell ref="B34:L34"/>
    <mergeCell ref="B31:L31"/>
    <mergeCell ref="B33:L33"/>
    <mergeCell ref="B48:C48"/>
    <mergeCell ref="I47:J47"/>
    <mergeCell ref="I46:J46"/>
  </mergeCells>
  <phoneticPr fontId="3" type="noConversion"/>
  <conditionalFormatting sqref="D47:E51 M15:N30 M32:N35">
    <cfRule type="expression" dxfId="66" priority="512" stopIfTrue="1">
      <formula>AND(ISNUMBER(VALUE(INDEX($A$1:$Z$1003, ROW(), COLUMN()))), IF(ISERROR(VALUE(INDEX($A$1:$Z$1003, ROW(), COLUMN()))), FALSE, VALUE(INDEX($A$1:$Z$1003, ROW(), COLUMN())) &gt; 0)) = FALSE</formula>
    </cfRule>
  </conditionalFormatting>
  <dataValidations xWindow="1495" yWindow="1230" count="2">
    <dataValidation type="list" showInputMessage="1" showErrorMessage="1" sqref="K40 K6">
      <formula1>ListSelected</formula1>
    </dataValidation>
    <dataValidation allowBlank="1" showInputMessage="1" showErrorMessage="1" prompt="Въвежда се само цяло число без дробна част" sqref="D47:E51 M15:N30 M32:N35"/>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42</xdr:row>
                <xdr:rowOff>28575</xdr:rowOff>
              </from>
              <to>
                <xdr:col>15</xdr:col>
                <xdr:colOff>371475</xdr:colOff>
                <xdr:row>44</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39</xdr:row>
                <xdr:rowOff>152400</xdr:rowOff>
              </from>
              <to>
                <xdr:col>15</xdr:col>
                <xdr:colOff>371475</xdr:colOff>
                <xdr:row>42</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tabSelected="1" zoomScale="85" zoomScaleNormal="85" workbookViewId="0">
      <selection activeCell="C43" sqref="C43"/>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77"/>
      <c r="B1" s="377"/>
      <c r="C1" s="377"/>
      <c r="D1" s="377"/>
      <c r="E1" s="377"/>
      <c r="F1" s="377"/>
      <c r="G1" s="377"/>
      <c r="H1" s="377"/>
      <c r="I1" s="377"/>
    </row>
    <row r="2" spans="1:10" x14ac:dyDescent="0.2">
      <c r="A2" s="379" t="s">
        <v>965</v>
      </c>
      <c r="B2" s="380"/>
      <c r="C2" s="381"/>
      <c r="D2" s="386" t="str">
        <f>TRIM(Name)</f>
        <v>Васил Димитров Васов</v>
      </c>
      <c r="E2" s="387"/>
      <c r="F2" s="387"/>
      <c r="G2" s="387"/>
      <c r="H2" s="387"/>
      <c r="I2" s="388"/>
    </row>
    <row r="3" spans="1:10" ht="13.5" thickBot="1" x14ac:dyDescent="0.25">
      <c r="A3" s="382" t="s">
        <v>966</v>
      </c>
      <c r="B3" s="383"/>
      <c r="C3" s="384"/>
      <c r="D3" s="389"/>
      <c r="E3" s="390"/>
      <c r="F3" s="390"/>
      <c r="G3" s="390"/>
      <c r="H3" s="390"/>
      <c r="I3" s="391"/>
    </row>
    <row r="4" spans="1:10" s="33" customFormat="1" x14ac:dyDescent="0.2">
      <c r="A4" s="101"/>
      <c r="B4" s="101"/>
      <c r="C4" s="101"/>
      <c r="D4" s="101"/>
      <c r="E4" s="101"/>
      <c r="F4" s="101"/>
      <c r="G4" s="101"/>
      <c r="H4" s="101"/>
      <c r="I4" s="101"/>
    </row>
    <row r="5" spans="1:10" s="33" customFormat="1" x14ac:dyDescent="0.2">
      <c r="A5" s="521" t="s">
        <v>100</v>
      </c>
      <c r="B5" s="521"/>
      <c r="C5" s="521"/>
      <c r="D5" s="521"/>
      <c r="E5" s="521"/>
      <c r="F5" s="521"/>
      <c r="G5" s="521"/>
      <c r="H5" s="521"/>
      <c r="I5" s="521"/>
    </row>
    <row r="6" spans="1:10" s="33" customFormat="1" ht="13.5" thickBot="1" x14ac:dyDescent="0.25">
      <c r="A6" s="521" t="s">
        <v>123</v>
      </c>
      <c r="B6" s="521"/>
      <c r="C6" s="521"/>
      <c r="D6" s="521"/>
      <c r="E6" s="521"/>
      <c r="F6" s="521"/>
      <c r="G6" s="521"/>
      <c r="H6" s="521"/>
      <c r="I6" s="521"/>
    </row>
    <row r="7" spans="1:10" s="33" customFormat="1" ht="13.5" thickBot="1" x14ac:dyDescent="0.25">
      <c r="A7" s="461" t="s">
        <v>101</v>
      </c>
      <c r="B7" s="461"/>
      <c r="C7" s="461"/>
      <c r="D7" s="461"/>
      <c r="E7" s="441" t="s">
        <v>368</v>
      </c>
      <c r="F7" s="442"/>
      <c r="G7" s="227" t="s">
        <v>950</v>
      </c>
      <c r="H7" s="131"/>
      <c r="I7" s="231" t="s">
        <v>234</v>
      </c>
    </row>
    <row r="8" spans="1:10" ht="13.5" thickBot="1" x14ac:dyDescent="0.25">
      <c r="A8" s="144"/>
      <c r="B8" s="174"/>
      <c r="C8" s="133"/>
      <c r="D8" s="174"/>
      <c r="E8" s="174"/>
      <c r="F8" s="358" t="s">
        <v>190</v>
      </c>
      <c r="G8" s="404"/>
      <c r="H8" s="404"/>
      <c r="I8" s="359"/>
    </row>
    <row r="9" spans="1:10" x14ac:dyDescent="0.2">
      <c r="A9" s="134" t="s">
        <v>325</v>
      </c>
      <c r="B9" s="168" t="s">
        <v>192</v>
      </c>
      <c r="C9" s="134" t="s">
        <v>43</v>
      </c>
      <c r="D9" s="168" t="s">
        <v>192</v>
      </c>
      <c r="E9" s="134" t="s">
        <v>360</v>
      </c>
      <c r="F9" s="174" t="s">
        <v>193</v>
      </c>
      <c r="G9" s="133" t="s">
        <v>42</v>
      </c>
      <c r="H9" s="175" t="s">
        <v>39</v>
      </c>
      <c r="I9" s="133" t="s">
        <v>42</v>
      </c>
    </row>
    <row r="10" spans="1:10" x14ac:dyDescent="0.2">
      <c r="A10" s="134" t="s">
        <v>329</v>
      </c>
      <c r="B10" s="168" t="s">
        <v>191</v>
      </c>
      <c r="C10" s="134" t="s">
        <v>191</v>
      </c>
      <c r="D10" s="168" t="s">
        <v>359</v>
      </c>
      <c r="E10" s="134" t="s">
        <v>361</v>
      </c>
      <c r="F10" s="168" t="s">
        <v>188</v>
      </c>
      <c r="G10" s="134" t="s">
        <v>102</v>
      </c>
      <c r="H10" s="169" t="s">
        <v>40</v>
      </c>
      <c r="I10" s="134" t="s">
        <v>102</v>
      </c>
    </row>
    <row r="11" spans="1:10" x14ac:dyDescent="0.2">
      <c r="A11" s="134" t="s">
        <v>330</v>
      </c>
      <c r="B11" s="168"/>
      <c r="C11" s="134"/>
      <c r="D11" s="168"/>
      <c r="E11" s="134"/>
      <c r="F11" s="168"/>
      <c r="G11" s="134" t="s">
        <v>191</v>
      </c>
      <c r="H11" s="169" t="s">
        <v>41</v>
      </c>
      <c r="I11" s="134" t="s">
        <v>191</v>
      </c>
    </row>
    <row r="12" spans="1:10" ht="13.5" thickBot="1" x14ac:dyDescent="0.25">
      <c r="A12" s="146"/>
      <c r="B12" s="177"/>
      <c r="C12" s="135"/>
      <c r="D12" s="177"/>
      <c r="E12" s="135"/>
      <c r="F12" s="177"/>
      <c r="G12" s="135"/>
      <c r="H12" s="187" t="s">
        <v>970</v>
      </c>
      <c r="I12" s="135"/>
    </row>
    <row r="13" spans="1:10" ht="13.5" thickBot="1" x14ac:dyDescent="0.25">
      <c r="A13" s="136">
        <v>1</v>
      </c>
      <c r="B13" s="180">
        <v>2</v>
      </c>
      <c r="C13" s="136">
        <v>3</v>
      </c>
      <c r="D13" s="187">
        <v>4</v>
      </c>
      <c r="E13" s="136">
        <v>5</v>
      </c>
      <c r="F13" s="180">
        <v>6</v>
      </c>
      <c r="G13" s="136">
        <v>7</v>
      </c>
      <c r="H13" s="181">
        <v>8</v>
      </c>
      <c r="I13" s="136">
        <v>9</v>
      </c>
    </row>
    <row r="14" spans="1:10" x14ac:dyDescent="0.2">
      <c r="A14" s="133" t="s">
        <v>331</v>
      </c>
      <c r="B14" s="152" t="s">
        <v>996</v>
      </c>
      <c r="C14" s="153"/>
      <c r="D14" s="153"/>
      <c r="E14" s="153"/>
      <c r="F14" s="154"/>
      <c r="G14" s="153"/>
      <c r="H14" s="155"/>
      <c r="I14" s="155"/>
    </row>
    <row r="15" spans="1:10" ht="13.5" thickBot="1" x14ac:dyDescent="0.25">
      <c r="A15" s="146"/>
      <c r="B15" s="194"/>
      <c r="C15" s="156"/>
      <c r="D15" s="156"/>
      <c r="E15" s="156"/>
      <c r="F15" s="157"/>
      <c r="G15" s="156"/>
      <c r="H15" s="158"/>
      <c r="I15" s="158"/>
    </row>
    <row r="16" spans="1:10" ht="13.5" thickBot="1" x14ac:dyDescent="0.25">
      <c r="A16" s="149" t="str">
        <f>$A$15&amp;ROW()-ROW(Table15_1)&amp;"."</f>
        <v>1.</v>
      </c>
      <c r="B16" s="162" t="s">
        <v>979</v>
      </c>
      <c r="C16" s="163" t="s">
        <v>979</v>
      </c>
      <c r="D16" s="164" t="s">
        <v>979</v>
      </c>
      <c r="E16" s="165" t="s">
        <v>979</v>
      </c>
      <c r="F16" s="162" t="s">
        <v>979</v>
      </c>
      <c r="G16" s="164" t="s">
        <v>979</v>
      </c>
      <c r="H16" s="166" t="s">
        <v>979</v>
      </c>
      <c r="I16" s="166" t="s">
        <v>979</v>
      </c>
      <c r="J16" s="38"/>
    </row>
    <row r="17" spans="1:16" ht="13.5" thickBot="1" x14ac:dyDescent="0.25">
      <c r="A17" s="146" t="str">
        <f>$A$15&amp;ROW()-ROW(Table15_1)&amp;"."</f>
        <v>2.</v>
      </c>
      <c r="B17" s="162" t="s">
        <v>979</v>
      </c>
      <c r="C17" s="165" t="s">
        <v>979</v>
      </c>
      <c r="D17" s="164" t="s">
        <v>979</v>
      </c>
      <c r="E17" s="165" t="s">
        <v>979</v>
      </c>
      <c r="F17" s="162" t="s">
        <v>979</v>
      </c>
      <c r="G17" s="164" t="s">
        <v>979</v>
      </c>
      <c r="H17" s="166" t="s">
        <v>979</v>
      </c>
      <c r="I17" s="166" t="s">
        <v>979</v>
      </c>
    </row>
    <row r="18" spans="1:16" ht="13.5" thickBot="1" x14ac:dyDescent="0.25">
      <c r="A18" s="144" t="str">
        <f>$A$15&amp;ROW()-ROW(Table15_1)&amp;"."</f>
        <v>3.</v>
      </c>
      <c r="B18" s="162" t="s">
        <v>979</v>
      </c>
      <c r="C18" s="165" t="s">
        <v>979</v>
      </c>
      <c r="D18" s="164" t="s">
        <v>979</v>
      </c>
      <c r="E18" s="165" t="s">
        <v>979</v>
      </c>
      <c r="F18" s="162" t="s">
        <v>979</v>
      </c>
      <c r="G18" s="164" t="s">
        <v>979</v>
      </c>
      <c r="H18" s="166" t="s">
        <v>979</v>
      </c>
      <c r="I18" s="166" t="s">
        <v>979</v>
      </c>
    </row>
    <row r="19" spans="1:16" x14ac:dyDescent="0.2">
      <c r="A19" s="144" t="s">
        <v>999</v>
      </c>
      <c r="B19" s="189" t="s">
        <v>997</v>
      </c>
      <c r="C19" s="153"/>
      <c r="D19" s="153"/>
      <c r="E19" s="153"/>
      <c r="F19" s="154"/>
      <c r="G19" s="153"/>
      <c r="H19" s="155"/>
      <c r="I19" s="155"/>
    </row>
    <row r="20" spans="1:16" ht="13.5" thickBot="1" x14ac:dyDescent="0.25">
      <c r="A20" s="146"/>
      <c r="B20" s="194" t="s">
        <v>998</v>
      </c>
      <c r="C20" s="156"/>
      <c r="D20" s="156"/>
      <c r="E20" s="156"/>
      <c r="F20" s="157"/>
      <c r="G20" s="156"/>
      <c r="H20" s="158"/>
      <c r="I20" s="158"/>
      <c r="P20" s="129"/>
    </row>
    <row r="21" spans="1:16" ht="13.5" thickBot="1" x14ac:dyDescent="0.25">
      <c r="A21" s="146" t="str">
        <f>$A$19&amp;ROW()-ROW(Table15_2)&amp;"."</f>
        <v xml:space="preserve"> 2.2.1.</v>
      </c>
      <c r="B21" s="162" t="s">
        <v>979</v>
      </c>
      <c r="C21" s="165" t="s">
        <v>979</v>
      </c>
      <c r="D21" s="164" t="s">
        <v>979</v>
      </c>
      <c r="E21" s="165" t="s">
        <v>979</v>
      </c>
      <c r="F21" s="162" t="s">
        <v>979</v>
      </c>
      <c r="G21" s="164" t="s">
        <v>979</v>
      </c>
      <c r="H21" s="166" t="s">
        <v>979</v>
      </c>
      <c r="I21" s="166" t="s">
        <v>979</v>
      </c>
    </row>
    <row r="22" spans="1:16" ht="13.5" thickBot="1" x14ac:dyDescent="0.25">
      <c r="A22" s="149" t="str">
        <f>$A$19&amp;ROW()-ROW(Table15_2)&amp;"."</f>
        <v xml:space="preserve"> 2.2.2.</v>
      </c>
      <c r="B22" s="162" t="s">
        <v>979</v>
      </c>
      <c r="C22" s="165" t="s">
        <v>979</v>
      </c>
      <c r="D22" s="164" t="s">
        <v>979</v>
      </c>
      <c r="E22" s="165" t="s">
        <v>979</v>
      </c>
      <c r="F22" s="162" t="s">
        <v>979</v>
      </c>
      <c r="G22" s="164" t="s">
        <v>979</v>
      </c>
      <c r="H22" s="166" t="s">
        <v>979</v>
      </c>
      <c r="I22" s="166" t="s">
        <v>979</v>
      </c>
    </row>
    <row r="23" spans="1:16" ht="13.5" thickBot="1" x14ac:dyDescent="0.25">
      <c r="A23" s="149" t="str">
        <f>$A$19&amp;ROW()-ROW(Table15_2)&amp;"."</f>
        <v xml:space="preserve"> 2.2.3.</v>
      </c>
      <c r="B23" s="162" t="s">
        <v>979</v>
      </c>
      <c r="C23" s="165" t="s">
        <v>979</v>
      </c>
      <c r="D23" s="164" t="s">
        <v>979</v>
      </c>
      <c r="E23" s="165" t="s">
        <v>979</v>
      </c>
      <c r="F23" s="162" t="s">
        <v>979</v>
      </c>
      <c r="G23" s="164" t="s">
        <v>979</v>
      </c>
      <c r="H23" s="166" t="s">
        <v>979</v>
      </c>
      <c r="I23" s="166" t="s">
        <v>979</v>
      </c>
    </row>
    <row r="24" spans="1:16" ht="13.5" thickBot="1" x14ac:dyDescent="0.25">
      <c r="A24" s="149" t="str">
        <f>$A$19&amp;ROW()-ROW(Table15_2)&amp;"."</f>
        <v xml:space="preserve"> 2.2.4.</v>
      </c>
      <c r="B24" s="162" t="s">
        <v>979</v>
      </c>
      <c r="C24" s="165" t="s">
        <v>979</v>
      </c>
      <c r="D24" s="164" t="s">
        <v>979</v>
      </c>
      <c r="E24" s="165" t="s">
        <v>979</v>
      </c>
      <c r="F24" s="162" t="s">
        <v>979</v>
      </c>
      <c r="G24" s="164" t="s">
        <v>979</v>
      </c>
      <c r="H24" s="166" t="s">
        <v>979</v>
      </c>
      <c r="I24" s="166" t="s">
        <v>979</v>
      </c>
    </row>
    <row r="25" spans="1:16" x14ac:dyDescent="0.2">
      <c r="A25" s="144" t="s">
        <v>332</v>
      </c>
      <c r="B25" s="189" t="s">
        <v>201</v>
      </c>
      <c r="C25" s="153"/>
      <c r="D25" s="153"/>
      <c r="E25" s="153"/>
      <c r="F25" s="154"/>
      <c r="G25" s="153"/>
      <c r="H25" s="155"/>
      <c r="I25" s="155"/>
    </row>
    <row r="26" spans="1:16" ht="13.5" thickBot="1" x14ac:dyDescent="0.25">
      <c r="A26" s="146"/>
      <c r="B26" s="190" t="s">
        <v>25</v>
      </c>
      <c r="C26" s="156"/>
      <c r="D26" s="156"/>
      <c r="E26" s="156"/>
      <c r="F26" s="157"/>
      <c r="G26" s="156"/>
      <c r="H26" s="158"/>
      <c r="I26" s="158"/>
    </row>
    <row r="27" spans="1:16" ht="13.5" thickBot="1" x14ac:dyDescent="0.25">
      <c r="A27" s="146" t="str">
        <f>$A$25&amp;ROW()-ROW(Table15_3)&amp;"."</f>
        <v xml:space="preserve"> 2.3.1.</v>
      </c>
      <c r="B27" s="162" t="s">
        <v>979</v>
      </c>
      <c r="C27" s="165" t="s">
        <v>979</v>
      </c>
      <c r="D27" s="164" t="s">
        <v>979</v>
      </c>
      <c r="E27" s="165" t="s">
        <v>979</v>
      </c>
      <c r="F27" s="162" t="s">
        <v>979</v>
      </c>
      <c r="G27" s="164" t="s">
        <v>979</v>
      </c>
      <c r="H27" s="166" t="s">
        <v>979</v>
      </c>
      <c r="I27" s="166" t="s">
        <v>979</v>
      </c>
    </row>
    <row r="28" spans="1:16" ht="13.5" thickBot="1" x14ac:dyDescent="0.25">
      <c r="A28" s="149" t="str">
        <f>$A$25&amp;ROW()-ROW(Table15_3)&amp;"."</f>
        <v xml:space="preserve"> 2.3.2.</v>
      </c>
      <c r="B28" s="162" t="s">
        <v>979</v>
      </c>
      <c r="C28" s="165" t="s">
        <v>979</v>
      </c>
      <c r="D28" s="164" t="s">
        <v>979</v>
      </c>
      <c r="E28" s="165" t="s">
        <v>979</v>
      </c>
      <c r="F28" s="162" t="s">
        <v>979</v>
      </c>
      <c r="G28" s="164" t="s">
        <v>979</v>
      </c>
      <c r="H28" s="166" t="s">
        <v>979</v>
      </c>
      <c r="I28" s="166" t="s">
        <v>979</v>
      </c>
    </row>
    <row r="29" spans="1:16" ht="13.5" thickBot="1" x14ac:dyDescent="0.25">
      <c r="A29" s="149" t="str">
        <f>$A$25&amp;ROW()-ROW(Table15_3)&amp;"."</f>
        <v xml:space="preserve"> 2.3.3.</v>
      </c>
      <c r="B29" s="162" t="s">
        <v>979</v>
      </c>
      <c r="C29" s="165" t="s">
        <v>979</v>
      </c>
      <c r="D29" s="164" t="s">
        <v>979</v>
      </c>
      <c r="E29" s="165" t="s">
        <v>979</v>
      </c>
      <c r="F29" s="162" t="s">
        <v>979</v>
      </c>
      <c r="G29" s="164" t="s">
        <v>979</v>
      </c>
      <c r="H29" s="166" t="s">
        <v>979</v>
      </c>
      <c r="I29" s="166" t="s">
        <v>979</v>
      </c>
    </row>
    <row r="30" spans="1:16" x14ac:dyDescent="0.2">
      <c r="A30" s="144" t="s">
        <v>26</v>
      </c>
      <c r="B30" s="189" t="s">
        <v>27</v>
      </c>
      <c r="C30" s="153"/>
      <c r="D30" s="153"/>
      <c r="E30" s="153"/>
      <c r="F30" s="153"/>
      <c r="G30" s="153"/>
      <c r="H30" s="153"/>
      <c r="I30" s="155"/>
    </row>
    <row r="31" spans="1:16" x14ac:dyDescent="0.2">
      <c r="A31" s="159"/>
      <c r="B31" s="190" t="s">
        <v>28</v>
      </c>
      <c r="C31" s="160"/>
      <c r="D31" s="160"/>
      <c r="E31" s="160"/>
      <c r="F31" s="160"/>
      <c r="G31" s="160"/>
      <c r="H31" s="160"/>
      <c r="I31" s="161"/>
    </row>
    <row r="32" spans="1:16" x14ac:dyDescent="0.2">
      <c r="A32" s="159"/>
      <c r="B32" s="190" t="s">
        <v>29</v>
      </c>
      <c r="C32" s="160"/>
      <c r="D32" s="160"/>
      <c r="E32" s="160"/>
      <c r="F32" s="160"/>
      <c r="G32" s="160"/>
      <c r="H32" s="160"/>
      <c r="I32" s="161"/>
    </row>
    <row r="33" spans="1:9" x14ac:dyDescent="0.2">
      <c r="A33" s="159"/>
      <c r="B33" s="190" t="s">
        <v>30</v>
      </c>
      <c r="C33" s="160"/>
      <c r="D33" s="160"/>
      <c r="E33" s="160"/>
      <c r="F33" s="160"/>
      <c r="G33" s="160"/>
      <c r="H33" s="160"/>
      <c r="I33" s="161"/>
    </row>
    <row r="34" spans="1:9" ht="13.5" thickBot="1" x14ac:dyDescent="0.25">
      <c r="A34" s="159"/>
      <c r="B34" s="190" t="s">
        <v>64</v>
      </c>
      <c r="C34" s="156"/>
      <c r="D34" s="156"/>
      <c r="E34" s="156"/>
      <c r="F34" s="156"/>
      <c r="G34" s="156"/>
      <c r="H34" s="156"/>
      <c r="I34" s="158"/>
    </row>
    <row r="35" spans="1:9" ht="13.5" thickBot="1" x14ac:dyDescent="0.25">
      <c r="A35" s="149" t="str">
        <f>$A$30&amp;ROW()-ROW(Table15_4)&amp;"."</f>
        <v xml:space="preserve"> 2.4.1.</v>
      </c>
      <c r="B35" s="162" t="s">
        <v>979</v>
      </c>
      <c r="C35" s="165" t="s">
        <v>979</v>
      </c>
      <c r="D35" s="164" t="s">
        <v>979</v>
      </c>
      <c r="E35" s="165" t="s">
        <v>979</v>
      </c>
      <c r="F35" s="162" t="s">
        <v>979</v>
      </c>
      <c r="G35" s="164" t="s">
        <v>979</v>
      </c>
      <c r="H35" s="166" t="s">
        <v>979</v>
      </c>
      <c r="I35" s="166" t="s">
        <v>979</v>
      </c>
    </row>
    <row r="36" spans="1:9" ht="13.5" thickBot="1" x14ac:dyDescent="0.25">
      <c r="A36" s="149" t="str">
        <f>$A$30&amp;ROW()-ROW(Table15_4)&amp;"."</f>
        <v xml:space="preserve"> 2.4.2.</v>
      </c>
      <c r="B36" s="162" t="s">
        <v>979</v>
      </c>
      <c r="C36" s="165" t="s">
        <v>979</v>
      </c>
      <c r="D36" s="164" t="s">
        <v>979</v>
      </c>
      <c r="E36" s="165" t="s">
        <v>979</v>
      </c>
      <c r="F36" s="162" t="s">
        <v>979</v>
      </c>
      <c r="G36" s="164" t="s">
        <v>979</v>
      </c>
      <c r="H36" s="166" t="s">
        <v>979</v>
      </c>
      <c r="I36" s="166" t="s">
        <v>979</v>
      </c>
    </row>
    <row r="37" spans="1:9" ht="12.75" customHeight="1" x14ac:dyDescent="0.2">
      <c r="A37" s="528"/>
      <c r="B37" s="528"/>
      <c r="C37" s="528"/>
      <c r="D37" s="528"/>
      <c r="E37" s="528"/>
      <c r="F37" s="528"/>
      <c r="G37" s="528"/>
      <c r="H37" s="528"/>
      <c r="I37" s="528"/>
    </row>
    <row r="38" spans="1:9" s="1" customFormat="1" ht="12.75" customHeight="1" x14ac:dyDescent="0.2">
      <c r="A38" s="459"/>
      <c r="B38" s="459"/>
      <c r="C38" s="459"/>
      <c r="D38" s="459"/>
      <c r="E38" s="459"/>
      <c r="F38" s="459"/>
      <c r="G38" s="459"/>
      <c r="H38" s="459"/>
      <c r="I38" s="459"/>
    </row>
    <row r="39" spans="1:9" s="1" customFormat="1" ht="39" customHeight="1" x14ac:dyDescent="0.2">
      <c r="A39" s="532" t="s">
        <v>1064</v>
      </c>
      <c r="B39" s="532"/>
      <c r="C39" s="532"/>
      <c r="D39" s="532"/>
      <c r="E39" s="532"/>
      <c r="F39" s="532"/>
      <c r="G39" s="532"/>
      <c r="H39" s="532"/>
      <c r="I39" s="532"/>
    </row>
    <row r="40" spans="1:9" s="1" customFormat="1" ht="39" customHeight="1" x14ac:dyDescent="0.2">
      <c r="A40" s="530" t="s">
        <v>1065</v>
      </c>
      <c r="B40" s="530"/>
      <c r="C40" s="530"/>
      <c r="D40" s="530"/>
      <c r="E40" s="530"/>
      <c r="F40" s="530"/>
      <c r="G40" s="530"/>
      <c r="H40" s="530"/>
      <c r="I40" s="530"/>
    </row>
    <row r="41" spans="1:9" s="1" customFormat="1" ht="12.75" customHeight="1" x14ac:dyDescent="0.2">
      <c r="A41" s="528"/>
      <c r="B41" s="529"/>
      <c r="C41" s="529"/>
      <c r="D41" s="529"/>
      <c r="E41" s="529"/>
      <c r="F41" s="529"/>
      <c r="G41" s="529"/>
      <c r="H41" s="529"/>
      <c r="I41" s="529"/>
    </row>
    <row r="42" spans="1:9" x14ac:dyDescent="0.2">
      <c r="A42" s="528"/>
      <c r="B42" s="529"/>
      <c r="C42" s="529"/>
      <c r="D42" s="529"/>
      <c r="E42" s="529"/>
      <c r="F42" s="529"/>
      <c r="G42" s="529"/>
      <c r="H42" s="529"/>
      <c r="I42" s="529"/>
    </row>
    <row r="43" spans="1:9" ht="12.75" customHeight="1" x14ac:dyDescent="0.2">
      <c r="A43" s="531" t="s">
        <v>198</v>
      </c>
      <c r="B43" s="531"/>
      <c r="C43" s="87" t="s">
        <v>1091</v>
      </c>
      <c r="D43" s="459" t="s">
        <v>977</v>
      </c>
      <c r="E43" s="459"/>
      <c r="F43" s="459"/>
      <c r="G43" s="459"/>
      <c r="H43" s="64" t="s">
        <v>199</v>
      </c>
      <c r="I43" s="65"/>
    </row>
    <row r="44" spans="1:9" ht="12.75" customHeight="1" x14ac:dyDescent="0.2">
      <c r="A44" s="459"/>
      <c r="B44" s="459"/>
      <c r="C44" s="459"/>
      <c r="D44" s="459"/>
      <c r="E44" s="459"/>
      <c r="F44" s="459"/>
      <c r="G44" s="459"/>
      <c r="H44" s="459"/>
      <c r="I44" s="66" t="s">
        <v>936</v>
      </c>
    </row>
    <row r="45" spans="1:9" x14ac:dyDescent="0.2">
      <c r="A45" s="528"/>
      <c r="B45" s="529"/>
      <c r="C45" s="529"/>
      <c r="D45" s="529"/>
      <c r="E45" s="529"/>
      <c r="F45" s="529"/>
      <c r="G45" s="529"/>
      <c r="H45" s="529"/>
      <c r="I45" s="529"/>
    </row>
  </sheetData>
  <sheetProtection password="85F5" sheet="1" objects="1" scenarios="1" selectLockedCells="1"/>
  <dataConsolidate/>
  <mergeCells count="19">
    <mergeCell ref="A38:I38"/>
    <mergeCell ref="A40:I40"/>
    <mergeCell ref="A1:I1"/>
    <mergeCell ref="D43:G43"/>
    <mergeCell ref="A43:B43"/>
    <mergeCell ref="A39:I39"/>
    <mergeCell ref="A2:C2"/>
    <mergeCell ref="A3:C3"/>
    <mergeCell ref="A42:I42"/>
    <mergeCell ref="A45:I45"/>
    <mergeCell ref="D2:I3"/>
    <mergeCell ref="A6:I6"/>
    <mergeCell ref="E7:F7"/>
    <mergeCell ref="A5:I5"/>
    <mergeCell ref="A7:D7"/>
    <mergeCell ref="A37:I37"/>
    <mergeCell ref="F8:I8"/>
    <mergeCell ref="A41:I41"/>
    <mergeCell ref="A44:H44"/>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1060</v>
      </c>
    </row>
    <row r="37" spans="1:1" s="3" customFormat="1" x14ac:dyDescent="0.2">
      <c r="A37" s="70"/>
    </row>
    <row r="38" spans="1:1" s="3" customFormat="1" ht="51" x14ac:dyDescent="0.2">
      <c r="A38" s="71" t="s">
        <v>1061</v>
      </c>
    </row>
    <row r="39" spans="1:1" s="3" customFormat="1" x14ac:dyDescent="0.2">
      <c r="A39" s="71"/>
    </row>
    <row r="40" spans="1:1" s="3" customFormat="1" ht="38.25" x14ac:dyDescent="0.2">
      <c r="A40" s="71" t="s">
        <v>1044</v>
      </c>
    </row>
    <row r="41" spans="1:1" s="3" customFormat="1" x14ac:dyDescent="0.2">
      <c r="A41" s="71"/>
    </row>
    <row r="42" spans="1:1" s="3" customFormat="1" x14ac:dyDescent="0.2">
      <c r="A42" s="71" t="s">
        <v>1045</v>
      </c>
    </row>
    <row r="43" spans="1:1" s="3" customFormat="1" x14ac:dyDescent="0.2">
      <c r="A43" s="71"/>
    </row>
    <row r="44" spans="1:1" s="3" customFormat="1" ht="25.5" x14ac:dyDescent="0.2">
      <c r="A44" s="71" t="s">
        <v>1046</v>
      </c>
    </row>
    <row r="45" spans="1:1" x14ac:dyDescent="0.2">
      <c r="A45" s="71"/>
    </row>
    <row r="46" spans="1:1" ht="25.5" x14ac:dyDescent="0.2">
      <c r="A46" s="71" t="s">
        <v>1047</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1048</v>
      </c>
    </row>
    <row r="63" spans="1:1" x14ac:dyDescent="0.2">
      <c r="A63" s="71"/>
    </row>
    <row r="64" spans="1:1" x14ac:dyDescent="0.2">
      <c r="A64" s="71" t="s">
        <v>1019</v>
      </c>
    </row>
    <row r="65" spans="1:1" x14ac:dyDescent="0.2">
      <c r="A65" s="71"/>
    </row>
    <row r="66" spans="1:1" ht="15" x14ac:dyDescent="0.2">
      <c r="A66" s="71" t="s">
        <v>1049</v>
      </c>
    </row>
    <row r="67" spans="1:1" x14ac:dyDescent="0.2">
      <c r="A67" s="71"/>
    </row>
    <row r="68" spans="1:1" ht="25.5" x14ac:dyDescent="0.2">
      <c r="A68" s="71" t="s">
        <v>1050</v>
      </c>
    </row>
    <row r="69" spans="1:1" ht="25.5" x14ac:dyDescent="0.2">
      <c r="A69" s="71" t="s">
        <v>1020</v>
      </c>
    </row>
    <row r="70" spans="1:1" x14ac:dyDescent="0.2">
      <c r="A70" s="71"/>
    </row>
    <row r="71" spans="1:1" x14ac:dyDescent="0.2">
      <c r="A71" s="71" t="s">
        <v>1051</v>
      </c>
    </row>
    <row r="72" spans="1:1" x14ac:dyDescent="0.2">
      <c r="A72" s="71"/>
    </row>
    <row r="73" spans="1:1" x14ac:dyDescent="0.2">
      <c r="A73" s="71" t="s">
        <v>1052</v>
      </c>
    </row>
    <row r="74" spans="1:1" x14ac:dyDescent="0.2">
      <c r="A74" s="71"/>
    </row>
    <row r="75" spans="1:1" x14ac:dyDescent="0.2">
      <c r="A75" s="71" t="s">
        <v>1053</v>
      </c>
    </row>
    <row r="76" spans="1:1" x14ac:dyDescent="0.2">
      <c r="A76" s="71"/>
    </row>
    <row r="77" spans="1:1" x14ac:dyDescent="0.2">
      <c r="A77" s="71" t="s">
        <v>1054</v>
      </c>
    </row>
    <row r="78" spans="1:1" x14ac:dyDescent="0.2">
      <c r="A78" s="71"/>
    </row>
    <row r="79" spans="1:1" ht="33" x14ac:dyDescent="0.2">
      <c r="A79" s="71" t="s">
        <v>1055</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39" thickBot="1" x14ac:dyDescent="0.25">
      <c r="A1" s="79" t="s">
        <v>288</v>
      </c>
      <c r="B1" s="78" t="s">
        <v>1093</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1057</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1056</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1056</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1056</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1056</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281</xdr:row>
                <xdr:rowOff>104775</xdr:rowOff>
              </from>
              <to>
                <xdr:col>4</xdr:col>
                <xdr:colOff>0</xdr:colOff>
                <xdr:row>283</xdr:row>
                <xdr:rowOff>104775</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13</xdr:row>
                <xdr:rowOff>104775</xdr:rowOff>
              </from>
              <to>
                <xdr:col>4</xdr:col>
                <xdr:colOff>0</xdr:colOff>
                <xdr:row>281</xdr:row>
                <xdr:rowOff>104775</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9</xdr:row>
                <xdr:rowOff>19050</xdr:rowOff>
              </from>
              <to>
                <xdr:col>4</xdr:col>
                <xdr:colOff>0</xdr:colOff>
                <xdr:row>11</xdr:row>
                <xdr:rowOff>19050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4</xdr:row>
                <xdr:rowOff>123825</xdr:rowOff>
              </from>
              <to>
                <xdr:col>4</xdr:col>
                <xdr:colOff>0</xdr:colOff>
                <xdr:row>6</xdr:row>
                <xdr:rowOff>123825</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0</xdr:row>
                <xdr:rowOff>352425</xdr:rowOff>
              </from>
              <to>
                <xdr:col>4</xdr:col>
                <xdr:colOff>0</xdr:colOff>
                <xdr:row>2</xdr:row>
                <xdr:rowOff>28575</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2023-05-10T16:06:11Z</cp:lastPrinted>
  <dcterms:created xsi:type="dcterms:W3CDTF">2006-10-25T11:22:01Z</dcterms:created>
  <dcterms:modified xsi:type="dcterms:W3CDTF">2023-11-08T08:41:33Z</dcterms:modified>
</cp:coreProperties>
</file>